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МСОКО\МСОКО_2022\ФИОКО Козырева\таланты\анализ эфективности принятых мер\"/>
    </mc:Choice>
  </mc:AlternateContent>
  <bookViews>
    <workbookView xWindow="480" yWindow="510" windowWidth="23250" windowHeight="13170"/>
  </bookViews>
  <sheets>
    <sheet name="РЦОД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  <c r="BP26" i="1"/>
  <c r="BO26" i="1"/>
  <c r="BN26" i="1"/>
  <c r="BM26" i="1" l="1"/>
  <c r="BL26" i="1"/>
  <c r="BK26" i="1"/>
  <c r="BI26" i="1" l="1"/>
  <c r="BH26" i="1"/>
  <c r="BG26" i="1"/>
  <c r="AE26" i="1" l="1"/>
  <c r="AD26" i="1"/>
  <c r="AC26" i="1"/>
  <c r="AA26" i="1" l="1"/>
  <c r="Z26" i="1"/>
  <c r="Y26" i="1"/>
  <c r="Q5" i="1"/>
  <c r="U5" i="1" s="1"/>
  <c r="AB5" i="1" s="1"/>
  <c r="AF5" i="1" s="1"/>
  <c r="AM5" i="1" s="1"/>
  <c r="AW5" i="1" s="1"/>
  <c r="BJ5" i="1" s="1"/>
  <c r="BQ5" i="1" s="1"/>
  <c r="Q6" i="1"/>
  <c r="U6" i="1" s="1"/>
  <c r="AB6" i="1" s="1"/>
  <c r="AF6" i="1" s="1"/>
  <c r="AM6" i="1" s="1"/>
  <c r="AW6" i="1" s="1"/>
  <c r="BJ6" i="1" s="1"/>
  <c r="BQ6" i="1" s="1"/>
  <c r="Q7" i="1"/>
  <c r="U7" i="1" s="1"/>
  <c r="AB7" i="1" s="1"/>
  <c r="AF7" i="1" s="1"/>
  <c r="AM7" i="1" s="1"/>
  <c r="AW7" i="1" s="1"/>
  <c r="BJ7" i="1" s="1"/>
  <c r="BQ7" i="1" s="1"/>
  <c r="Q8" i="1"/>
  <c r="U8" i="1" s="1"/>
  <c r="AB8" i="1" s="1"/>
  <c r="AF8" i="1" s="1"/>
  <c r="AM8" i="1" s="1"/>
  <c r="AW8" i="1" s="1"/>
  <c r="BJ8" i="1" s="1"/>
  <c r="BQ8" i="1" s="1"/>
  <c r="Q9" i="1"/>
  <c r="U9" i="1" s="1"/>
  <c r="AB9" i="1" s="1"/>
  <c r="AF9" i="1" s="1"/>
  <c r="AM9" i="1" s="1"/>
  <c r="AW9" i="1" s="1"/>
  <c r="BJ9" i="1" s="1"/>
  <c r="BQ9" i="1" s="1"/>
  <c r="Q10" i="1"/>
  <c r="U10" i="1" s="1"/>
  <c r="AB10" i="1" s="1"/>
  <c r="AF10" i="1" s="1"/>
  <c r="AM10" i="1" s="1"/>
  <c r="AW10" i="1" s="1"/>
  <c r="BJ10" i="1" s="1"/>
  <c r="BQ10" i="1" s="1"/>
  <c r="Q11" i="1"/>
  <c r="U11" i="1" s="1"/>
  <c r="AB11" i="1" s="1"/>
  <c r="AF11" i="1" s="1"/>
  <c r="AM11" i="1" s="1"/>
  <c r="AW11" i="1" s="1"/>
  <c r="BJ11" i="1" s="1"/>
  <c r="BQ11" i="1" s="1"/>
  <c r="Q12" i="1"/>
  <c r="U12" i="1" s="1"/>
  <c r="AB12" i="1" s="1"/>
  <c r="AF12" i="1" s="1"/>
  <c r="AM12" i="1" s="1"/>
  <c r="AW12" i="1" s="1"/>
  <c r="BJ12" i="1" s="1"/>
  <c r="BQ12" i="1" s="1"/>
  <c r="Q13" i="1"/>
  <c r="U13" i="1" s="1"/>
  <c r="AB13" i="1" s="1"/>
  <c r="AF13" i="1" s="1"/>
  <c r="AM13" i="1" s="1"/>
  <c r="AW13" i="1" s="1"/>
  <c r="BJ13" i="1" s="1"/>
  <c r="BQ13" i="1" s="1"/>
  <c r="Q14" i="1"/>
  <c r="U14" i="1" s="1"/>
  <c r="AB14" i="1" s="1"/>
  <c r="AF14" i="1" s="1"/>
  <c r="AM14" i="1" s="1"/>
  <c r="AW14" i="1" s="1"/>
  <c r="BJ14" i="1" s="1"/>
  <c r="BQ14" i="1" s="1"/>
  <c r="Q15" i="1"/>
  <c r="U15" i="1" s="1"/>
  <c r="AB15" i="1" s="1"/>
  <c r="AF15" i="1" s="1"/>
  <c r="AM15" i="1" s="1"/>
  <c r="AW15" i="1" s="1"/>
  <c r="BJ15" i="1" s="1"/>
  <c r="BQ15" i="1" s="1"/>
  <c r="Q16" i="1"/>
  <c r="U16" i="1" s="1"/>
  <c r="AB16" i="1" s="1"/>
  <c r="AF16" i="1" s="1"/>
  <c r="AM16" i="1" s="1"/>
  <c r="AW16" i="1" s="1"/>
  <c r="BJ16" i="1" s="1"/>
  <c r="BQ16" i="1" s="1"/>
  <c r="Q17" i="1"/>
  <c r="U17" i="1" s="1"/>
  <c r="AB17" i="1" s="1"/>
  <c r="AF17" i="1" s="1"/>
  <c r="AM17" i="1" s="1"/>
  <c r="AW17" i="1" s="1"/>
  <c r="BJ17" i="1" s="1"/>
  <c r="BQ17" i="1" s="1"/>
  <c r="Q18" i="1"/>
  <c r="U18" i="1" s="1"/>
  <c r="AB18" i="1" s="1"/>
  <c r="AF18" i="1" s="1"/>
  <c r="AM18" i="1" s="1"/>
  <c r="AW18" i="1" s="1"/>
  <c r="BJ18" i="1" s="1"/>
  <c r="BQ18" i="1" s="1"/>
  <c r="Q19" i="1"/>
  <c r="U19" i="1" s="1"/>
  <c r="AB19" i="1" s="1"/>
  <c r="AF19" i="1" s="1"/>
  <c r="AM19" i="1" s="1"/>
  <c r="AW19" i="1" s="1"/>
  <c r="BJ19" i="1" s="1"/>
  <c r="BQ19" i="1" s="1"/>
  <c r="Q20" i="1"/>
  <c r="U20" i="1" s="1"/>
  <c r="AB20" i="1" s="1"/>
  <c r="AF20" i="1" s="1"/>
  <c r="AM20" i="1" s="1"/>
  <c r="AW20" i="1" s="1"/>
  <c r="BJ20" i="1" s="1"/>
  <c r="BQ20" i="1" s="1"/>
  <c r="Q21" i="1"/>
  <c r="U21" i="1" s="1"/>
  <c r="AB21" i="1" s="1"/>
  <c r="AF21" i="1" s="1"/>
  <c r="AM21" i="1" s="1"/>
  <c r="AW21" i="1" s="1"/>
  <c r="BJ21" i="1" s="1"/>
  <c r="BQ21" i="1" s="1"/>
  <c r="Q22" i="1"/>
  <c r="U22" i="1" s="1"/>
  <c r="AB22" i="1" s="1"/>
  <c r="AF22" i="1" s="1"/>
  <c r="AM22" i="1" s="1"/>
  <c r="AW22" i="1" s="1"/>
  <c r="BJ22" i="1" s="1"/>
  <c r="BQ22" i="1" s="1"/>
  <c r="Q23" i="1"/>
  <c r="U23" i="1" s="1"/>
  <c r="AB23" i="1" s="1"/>
  <c r="AF23" i="1" s="1"/>
  <c r="AM23" i="1" s="1"/>
  <c r="AW23" i="1" s="1"/>
  <c r="BJ23" i="1" s="1"/>
  <c r="BQ23" i="1" s="1"/>
  <c r="Q24" i="1"/>
  <c r="U24" i="1" s="1"/>
  <c r="AB24" i="1" s="1"/>
  <c r="AF24" i="1" s="1"/>
  <c r="AM24" i="1" s="1"/>
  <c r="AW24" i="1" s="1"/>
  <c r="BJ24" i="1" s="1"/>
  <c r="BQ24" i="1" s="1"/>
  <c r="Q25" i="1"/>
  <c r="U25" i="1" s="1"/>
  <c r="AB25" i="1" s="1"/>
  <c r="AF25" i="1" s="1"/>
  <c r="AM25" i="1" s="1"/>
  <c r="AW25" i="1" s="1"/>
  <c r="BJ25" i="1" s="1"/>
  <c r="BQ25" i="1" s="1"/>
  <c r="Q4" i="1"/>
  <c r="U4" i="1" s="1"/>
  <c r="AB4" i="1" s="1"/>
  <c r="AF4" i="1" s="1"/>
  <c r="AM4" i="1" s="1"/>
  <c r="AW4" i="1" s="1"/>
  <c r="BJ4" i="1" s="1"/>
  <c r="BQ4" i="1" s="1"/>
  <c r="U26" i="1" l="1"/>
  <c r="Q26" i="1"/>
  <c r="V18" i="1"/>
  <c r="H18" i="1" s="1"/>
  <c r="L26" i="1" l="1"/>
  <c r="M26" i="1"/>
  <c r="N26" i="1"/>
  <c r="O26" i="1"/>
  <c r="P26" i="1"/>
  <c r="R26" i="1"/>
  <c r="S26" i="1"/>
  <c r="T26" i="1"/>
  <c r="V26" i="1"/>
  <c r="W26" i="1"/>
  <c r="X26" i="1"/>
  <c r="AB26" i="1" s="1"/>
  <c r="AF26" i="1" s="1"/>
  <c r="AG26" i="1"/>
  <c r="AH26" i="1"/>
  <c r="AI26" i="1"/>
  <c r="AJ26" i="1"/>
  <c r="AK26" i="1"/>
  <c r="AL26" i="1"/>
  <c r="AN26" i="1"/>
  <c r="AO26" i="1"/>
  <c r="AP26" i="1"/>
  <c r="AQ26" i="1"/>
  <c r="AR26" i="1"/>
  <c r="AS26" i="1"/>
  <c r="AT26" i="1"/>
  <c r="AU26" i="1"/>
  <c r="AV26" i="1"/>
  <c r="AX26" i="1"/>
  <c r="AY26" i="1"/>
  <c r="AZ26" i="1"/>
  <c r="BA26" i="1"/>
  <c r="BB26" i="1"/>
  <c r="BC26" i="1"/>
  <c r="BD26" i="1"/>
  <c r="BE26" i="1"/>
  <c r="BF26" i="1"/>
  <c r="K26" i="1"/>
  <c r="AM26" i="1" l="1"/>
  <c r="AW26" i="1" s="1"/>
  <c r="BJ26" i="1" s="1"/>
  <c r="BQ26" i="1" s="1"/>
  <c r="J26" i="1"/>
  <c r="I26" i="1"/>
  <c r="H26" i="1"/>
</calcChain>
</file>

<file path=xl/sharedStrings.xml><?xml version="1.0" encoding="utf-8"?>
<sst xmlns="http://schemas.openxmlformats.org/spreadsheetml/2006/main" count="114" uniqueCount="58">
  <si>
    <t>Наименование образовательной программы</t>
  </si>
  <si>
    <t>Всего за 2021 год, в том числе:</t>
  </si>
  <si>
    <t>Региональный форум "Наноград. Ханты-Мансийск.2021"</t>
  </si>
  <si>
    <t>Читайбург (+ лингвистика)</t>
  </si>
  <si>
    <t>г. Радужный</t>
  </si>
  <si>
    <t>г. Сургут</t>
  </si>
  <si>
    <t>г. Урай</t>
  </si>
  <si>
    <t>г. Ханты-Мансийск</t>
  </si>
  <si>
    <t>г. Югорск</t>
  </si>
  <si>
    <t>Белоярский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</si>
  <si>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</si>
  <si>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</si>
  <si>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</si>
  <si>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</si>
  <si>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</si>
  <si>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</si>
  <si>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</si>
  <si>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МО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</si>
  <si>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</si>
  <si>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</si>
  <si>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</si>
  <si>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</si>
  <si>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</si>
  <si>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</si>
  <si>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</si>
  <si>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</si>
  <si>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Количество поступивших заявок</t>
  </si>
  <si>
    <t>Количество допущенных заявок</t>
  </si>
  <si>
    <t>ИТОГО</t>
  </si>
  <si>
    <t>Количество участников 
(факт)</t>
  </si>
  <si>
    <t>Берёзовский район</t>
  </si>
  <si>
    <t>Большие вызовы (март 2021)</t>
  </si>
  <si>
    <t>Энергений (март 2021)</t>
  </si>
  <si>
    <t>в отчет за март 2021 года</t>
  </si>
  <si>
    <t>Космические технологии (апрель 2021 года)</t>
  </si>
  <si>
    <t>в отчет за апрель  2021 года</t>
  </si>
  <si>
    <t>компетентностная олимпиада (май 2021 года)</t>
  </si>
  <si>
    <t>в отчет за май  2021 года</t>
  </si>
  <si>
    <t>Естественные науки:биология и экология (май 2021 года)</t>
  </si>
  <si>
    <t>в отчет за июнь  2021 года</t>
  </si>
  <si>
    <t>ДатаКампус.Медиа (июнь 2021 года)</t>
  </si>
  <si>
    <t>в отчет за сентябрь</t>
  </si>
  <si>
    <t>Летний образовательный университет (сентябрь 2021 года)</t>
  </si>
  <si>
    <t>Естественные науки: биология и экология (сентябрь 2021 года)</t>
  </si>
  <si>
    <t>Школа баскетбола октябрь 2021 года</t>
  </si>
  <si>
    <t>Медиа школа и креативного мышления (октябрь 2021 года)</t>
  </si>
  <si>
    <t>в отчет за октябрь</t>
  </si>
  <si>
    <t>Школа инфомационных технологий (октябрь 2021 года)</t>
  </si>
  <si>
    <t>Нефтяная Школа. Инженерия                 (ноябрь 2021 года)</t>
  </si>
  <si>
    <t>Школа передовых технологий (ноябрь 2021 года)</t>
  </si>
  <si>
    <t>в отчет за ноябрь</t>
  </si>
  <si>
    <t>в отчет за декабрь</t>
  </si>
  <si>
    <t>Геоинформатика и цифровые технологии (декабрь 2021)</t>
  </si>
  <si>
    <t>Сириус (декабрь 2021)</t>
  </si>
  <si>
    <t>Всего за 2019 год</t>
  </si>
  <si>
    <t>Всего за 2020 год</t>
  </si>
  <si>
    <t>Количество участников 
(факт, итог 2019 года)</t>
  </si>
  <si>
    <t>Количество участников 
(факт, итог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</si>
</sst>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2" xfId="0" applyFont="1" applyBorder="1"/>
    <xf numFmtId="0" fontId="2" fillId="0" borderId="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7"/>
  <sheetViews>
    <sheetView tabSelected="1" zoomScale="70" zoomScaleNormal="70" workbookViewId="0">
      <selection activeCell="K4" sqref="K4"/>
    </sheetView>
  </sheetViews>
  <sheetFormatPr defaultColWidth="8.7109375" defaultRowHeight="15" x14ac:dyDescent="0.25"/>
  <cols>
    <col min="1" max="1" width="31.140625" customWidth="1"/>
    <col min="2" max="2" width="13.5703125" customWidth="1"/>
    <col min="3" max="3" width="16" customWidth="1"/>
    <col min="4" max="4" width="13" customWidth="1"/>
    <col min="5" max="5" width="14.140625" customWidth="1"/>
    <col min="6" max="6" width="12.7109375" customWidth="1"/>
    <col min="7" max="7" width="17" customWidth="1"/>
    <col min="8" max="8" width="12.7109375" style="23" customWidth="1"/>
    <col min="9" max="9" width="12.140625" style="23" customWidth="1"/>
    <col min="10" max="10" width="11.42578125" style="23" customWidth="1"/>
    <col min="11" max="11" width="12" style="9" customWidth="1"/>
    <col min="12" max="12" width="12.7109375" style="9" customWidth="1"/>
    <col min="13" max="13" width="13" style="9" customWidth="1"/>
    <col min="14" max="14" width="12.7109375" style="9" customWidth="1"/>
    <col min="15" max="15" width="12" style="9" customWidth="1"/>
    <col min="16" max="16" width="11.7109375" style="16" customWidth="1"/>
    <col min="17" max="17" width="11.7109375" style="31" customWidth="1"/>
    <col min="18" max="18" width="13.28515625" style="9" customWidth="1"/>
    <col min="19" max="19" width="13.42578125" style="9" customWidth="1"/>
    <col min="20" max="20" width="11.42578125" style="9" customWidth="1"/>
    <col min="21" max="21" width="11.7109375" style="31" customWidth="1"/>
    <col min="22" max="23" width="12" style="9" customWidth="1"/>
    <col min="24" max="27" width="11.42578125" style="9" customWidth="1"/>
    <col min="28" max="31" width="11.7109375" style="31" customWidth="1"/>
    <col min="32" max="32" width="11.42578125" style="9" customWidth="1"/>
    <col min="33" max="33" width="13" style="9" customWidth="1"/>
    <col min="34" max="34" width="13.42578125" style="9" customWidth="1"/>
    <col min="35" max="35" width="12.42578125" style="9" customWidth="1"/>
    <col min="36" max="36" width="13.42578125" style="9" customWidth="1"/>
    <col min="37" max="37" width="12" style="9" customWidth="1"/>
    <col min="38" max="39" width="11.42578125" style="9" customWidth="1"/>
    <col min="40" max="40" width="12.7109375" style="9" customWidth="1"/>
    <col min="41" max="41" width="12.140625" style="9" customWidth="1"/>
    <col min="42" max="42" width="11.42578125" style="9" customWidth="1"/>
    <col min="43" max="43" width="13" style="9" customWidth="1"/>
    <col min="44" max="44" width="12.42578125" style="9" customWidth="1"/>
    <col min="45" max="47" width="12" style="9" customWidth="1"/>
    <col min="48" max="49" width="12.42578125" style="9" customWidth="1"/>
    <col min="50" max="50" width="13" style="9" customWidth="1"/>
    <col min="51" max="51" width="11.7109375" style="9" customWidth="1"/>
    <col min="52" max="52" width="12" style="9" customWidth="1"/>
    <col min="53" max="53" width="12.140625" style="9" customWidth="1"/>
    <col min="54" max="54" width="11.42578125" style="9" customWidth="1"/>
    <col min="55" max="55" width="11.140625" style="9" customWidth="1"/>
    <col min="56" max="57" width="13" customWidth="1"/>
    <col min="58" max="58" width="12.42578125" customWidth="1"/>
    <col min="59" max="61" width="13.28515625" customWidth="1"/>
    <col min="62" max="62" width="12.42578125" style="9" customWidth="1"/>
    <col min="63" max="63" width="14" customWidth="1"/>
    <col min="64" max="64" width="12" customWidth="1"/>
    <col min="65" max="65" width="11.7109375" customWidth="1"/>
    <col min="66" max="66" width="13.140625" customWidth="1"/>
    <col min="67" max="67" width="13" customWidth="1"/>
    <col min="68" max="68" width="13.28515625" customWidth="1"/>
    <col min="69" max="69" width="13.42578125" customWidth="1"/>
  </cols>
  <sheetData>
    <row r="1" spans="1:69" ht="15" customHeight="1" x14ac:dyDescent="0.25">
      <c r="A1" s="1"/>
      <c r="C1" s="53"/>
      <c r="D1" s="54"/>
      <c r="F1" s="55"/>
      <c r="G1" s="56"/>
      <c r="H1" s="63" t="s">
        <v>1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1"/>
      <c r="BJ1"/>
    </row>
    <row r="2" spans="1:69" ht="48" customHeight="1" x14ac:dyDescent="0.25">
      <c r="A2" s="20" t="s">
        <v>0</v>
      </c>
      <c r="B2" s="57" t="s">
        <v>54</v>
      </c>
      <c r="C2" s="58"/>
      <c r="D2" s="59"/>
      <c r="E2" s="60" t="s">
        <v>55</v>
      </c>
      <c r="F2" s="61"/>
      <c r="G2" s="62"/>
      <c r="H2" s="70" t="s">
        <v>1</v>
      </c>
      <c r="I2" s="71"/>
      <c r="J2" s="71"/>
      <c r="K2" s="67" t="s">
        <v>31</v>
      </c>
      <c r="L2" s="67"/>
      <c r="M2" s="67"/>
      <c r="N2" s="67" t="s">
        <v>32</v>
      </c>
      <c r="O2" s="67"/>
      <c r="P2" s="67"/>
      <c r="Q2" s="64" t="s">
        <v>33</v>
      </c>
      <c r="R2" s="67" t="s">
        <v>34</v>
      </c>
      <c r="S2" s="67"/>
      <c r="T2" s="67"/>
      <c r="U2" s="64" t="s">
        <v>35</v>
      </c>
      <c r="V2" s="67" t="s">
        <v>36</v>
      </c>
      <c r="W2" s="67"/>
      <c r="X2" s="67"/>
      <c r="Y2" s="72" t="s">
        <v>38</v>
      </c>
      <c r="Z2" s="73"/>
      <c r="AA2" s="74"/>
      <c r="AB2" s="64" t="s">
        <v>37</v>
      </c>
      <c r="AC2" s="72" t="s">
        <v>40</v>
      </c>
      <c r="AD2" s="73"/>
      <c r="AE2" s="74"/>
      <c r="AF2" s="64" t="s">
        <v>39</v>
      </c>
      <c r="AG2" s="66" t="s">
        <v>42</v>
      </c>
      <c r="AH2" s="66"/>
      <c r="AI2" s="66"/>
      <c r="AJ2" s="66" t="s">
        <v>43</v>
      </c>
      <c r="AK2" s="66"/>
      <c r="AL2" s="66"/>
      <c r="AM2" s="68" t="s">
        <v>41</v>
      </c>
      <c r="AN2" s="66" t="s">
        <v>44</v>
      </c>
      <c r="AO2" s="66"/>
      <c r="AP2" s="66"/>
      <c r="AQ2" s="66" t="s">
        <v>45</v>
      </c>
      <c r="AR2" s="66"/>
      <c r="AS2" s="66"/>
      <c r="AT2" s="66" t="s">
        <v>47</v>
      </c>
      <c r="AU2" s="66"/>
      <c r="AV2" s="66"/>
      <c r="AW2" s="68" t="s">
        <v>46</v>
      </c>
      <c r="AX2" s="66" t="s">
        <v>2</v>
      </c>
      <c r="AY2" s="66"/>
      <c r="AZ2" s="66"/>
      <c r="BA2" s="66" t="s">
        <v>3</v>
      </c>
      <c r="BB2" s="66"/>
      <c r="BC2" s="66"/>
      <c r="BD2" s="66" t="s">
        <v>48</v>
      </c>
      <c r="BE2" s="66"/>
      <c r="BF2" s="66"/>
      <c r="BG2" s="66" t="s">
        <v>49</v>
      </c>
      <c r="BH2" s="66"/>
      <c r="BI2" s="66"/>
      <c r="BJ2" s="68" t="s">
        <v>50</v>
      </c>
      <c r="BK2" s="66" t="s">
        <v>52</v>
      </c>
      <c r="BL2" s="66"/>
      <c r="BM2" s="66"/>
      <c r="BN2" s="66" t="s">
        <v>53</v>
      </c>
      <c r="BO2" s="66"/>
      <c r="BP2" s="66"/>
      <c r="BQ2" s="68" t="s">
        <v>51</v>
      </c>
    </row>
    <row r="3" spans="1:69" ht="60" x14ac:dyDescent="0.25">
      <c r="A3" s="24" t="s">
        <v>17</v>
      </c>
      <c r="B3" s="35" t="s">
        <v>26</v>
      </c>
      <c r="C3" s="36" t="s">
        <v>27</v>
      </c>
      <c r="D3" s="37" t="s">
        <v>56</v>
      </c>
      <c r="E3" s="38" t="s">
        <v>26</v>
      </c>
      <c r="F3" s="39" t="s">
        <v>27</v>
      </c>
      <c r="G3" s="40" t="s">
        <v>57</v>
      </c>
      <c r="H3" s="27" t="s">
        <v>26</v>
      </c>
      <c r="I3" s="21" t="s">
        <v>27</v>
      </c>
      <c r="J3" s="21" t="s">
        <v>29</v>
      </c>
      <c r="K3" s="17" t="s">
        <v>26</v>
      </c>
      <c r="L3" s="17" t="s">
        <v>27</v>
      </c>
      <c r="M3" s="17" t="s">
        <v>29</v>
      </c>
      <c r="N3" s="6" t="s">
        <v>26</v>
      </c>
      <c r="O3" s="6" t="s">
        <v>27</v>
      </c>
      <c r="P3" s="13" t="s">
        <v>29</v>
      </c>
      <c r="Q3" s="65"/>
      <c r="R3" s="10" t="s">
        <v>26</v>
      </c>
      <c r="S3" s="10" t="s">
        <v>27</v>
      </c>
      <c r="T3" s="10" t="s">
        <v>29</v>
      </c>
      <c r="U3" s="65"/>
      <c r="V3" s="10" t="s">
        <v>26</v>
      </c>
      <c r="W3" s="10" t="s">
        <v>27</v>
      </c>
      <c r="X3" s="6" t="s">
        <v>29</v>
      </c>
      <c r="Y3" s="32" t="s">
        <v>26</v>
      </c>
      <c r="Z3" s="32" t="s">
        <v>27</v>
      </c>
      <c r="AA3" s="32" t="s">
        <v>29</v>
      </c>
      <c r="AB3" s="65"/>
      <c r="AC3" s="33" t="s">
        <v>26</v>
      </c>
      <c r="AD3" s="33" t="s">
        <v>27</v>
      </c>
      <c r="AE3" s="33" t="s">
        <v>29</v>
      </c>
      <c r="AF3" s="65"/>
      <c r="AG3" s="6" t="s">
        <v>26</v>
      </c>
      <c r="AH3" s="6" t="s">
        <v>27</v>
      </c>
      <c r="AI3" s="6" t="s">
        <v>29</v>
      </c>
      <c r="AJ3" s="6" t="s">
        <v>26</v>
      </c>
      <c r="AK3" s="6" t="s">
        <v>27</v>
      </c>
      <c r="AL3" s="6" t="s">
        <v>29</v>
      </c>
      <c r="AM3" s="69"/>
      <c r="AN3" s="6" t="s">
        <v>26</v>
      </c>
      <c r="AO3" s="6" t="s">
        <v>27</v>
      </c>
      <c r="AP3" s="6" t="s">
        <v>29</v>
      </c>
      <c r="AQ3" s="6" t="s">
        <v>26</v>
      </c>
      <c r="AR3" s="6" t="s">
        <v>27</v>
      </c>
      <c r="AS3" s="6" t="s">
        <v>29</v>
      </c>
      <c r="AT3" s="6" t="s">
        <v>26</v>
      </c>
      <c r="AU3" s="6" t="s">
        <v>27</v>
      </c>
      <c r="AV3" s="6" t="s">
        <v>29</v>
      </c>
      <c r="AW3" s="69"/>
      <c r="AX3" s="6" t="s">
        <v>26</v>
      </c>
      <c r="AY3" s="6" t="s">
        <v>27</v>
      </c>
      <c r="AZ3" s="6" t="s">
        <v>29</v>
      </c>
      <c r="BA3" s="6" t="s">
        <v>26</v>
      </c>
      <c r="BB3" s="6" t="s">
        <v>27</v>
      </c>
      <c r="BC3" s="6" t="s">
        <v>29</v>
      </c>
      <c r="BD3" s="2" t="s">
        <v>26</v>
      </c>
      <c r="BE3" s="2" t="s">
        <v>27</v>
      </c>
      <c r="BF3" s="2" t="s">
        <v>29</v>
      </c>
      <c r="BG3" s="2" t="s">
        <v>26</v>
      </c>
      <c r="BH3" s="2" t="s">
        <v>27</v>
      </c>
      <c r="BI3" s="2" t="s">
        <v>29</v>
      </c>
      <c r="BJ3" s="69"/>
      <c r="BK3" s="2" t="s">
        <v>26</v>
      </c>
      <c r="BL3" s="2" t="s">
        <v>27</v>
      </c>
      <c r="BM3" s="2" t="s">
        <v>29</v>
      </c>
      <c r="BN3" s="2" t="s">
        <v>26</v>
      </c>
      <c r="BO3" s="2" t="s">
        <v>27</v>
      </c>
      <c r="BP3" s="2" t="s">
        <v>29</v>
      </c>
      <c r="BQ3" s="69"/>
    </row>
    <row r="4" spans="1:69" ht="15.75" x14ac:dyDescent="0.25">
      <c r="A4" s="25" t="s">
        <v>18</v>
      </c>
      <c r="B4" s="35">
        <v>7</v>
      </c>
      <c r="C4" s="36">
        <v>7</v>
      </c>
      <c r="D4" s="37">
        <v>7</v>
      </c>
      <c r="E4" s="41">
        <v>30</v>
      </c>
      <c r="F4" s="42">
        <v>14</v>
      </c>
      <c r="G4" s="43">
        <v>14</v>
      </c>
      <c r="H4" s="28">
        <f>SUM(K4,N4,R4,V4,Y4,AC4,AG4,AJ4,AN4,AQ4,AT4,AX4,BA4,BD4,BG4,BK4,BN4)</f>
        <v>101</v>
      </c>
      <c r="I4" s="22">
        <f>SUM(L4,O4,S4,W4,Z4,AD4,AH4,AK4,AO4,AR4,AU4,AY4,BB4,BE4,BH4,BL4,BO4)</f>
        <v>30</v>
      </c>
      <c r="J4" s="22">
        <f>SUM(M4,P4,T4,X4,AA4,AE4,AI4,AL4,AP4,AS4,AV4,AZ4,BC4,BF4,BI4,BM4,BP4,)</f>
        <v>27</v>
      </c>
      <c r="K4" s="18">
        <v>3</v>
      </c>
      <c r="L4" s="18">
        <v>1</v>
      </c>
      <c r="M4" s="18">
        <v>1</v>
      </c>
      <c r="N4" s="7">
        <v>5</v>
      </c>
      <c r="O4" s="14">
        <v>2</v>
      </c>
      <c r="P4" s="14">
        <v>2</v>
      </c>
      <c r="Q4" s="29">
        <f>P4+M4</f>
        <v>3</v>
      </c>
      <c r="R4" s="11">
        <v>14</v>
      </c>
      <c r="S4" s="11">
        <v>2</v>
      </c>
      <c r="T4" s="11">
        <v>2</v>
      </c>
      <c r="U4" s="29">
        <f>Q4+T4</f>
        <v>5</v>
      </c>
      <c r="V4" s="11">
        <v>49</v>
      </c>
      <c r="W4" s="11">
        <v>8</v>
      </c>
      <c r="X4" s="7">
        <v>8</v>
      </c>
      <c r="Y4" s="19">
        <v>1</v>
      </c>
      <c r="Z4" s="19">
        <v>1</v>
      </c>
      <c r="AA4" s="19">
        <v>1</v>
      </c>
      <c r="AB4" s="29">
        <f>U4+X4+AA4</f>
        <v>14</v>
      </c>
      <c r="AC4" s="19">
        <v>2</v>
      </c>
      <c r="AD4" s="19">
        <v>2</v>
      </c>
      <c r="AE4" s="19">
        <v>1</v>
      </c>
      <c r="AF4" s="29">
        <f>AB4+AE4</f>
        <v>15</v>
      </c>
      <c r="AG4" s="7">
        <v>2</v>
      </c>
      <c r="AH4" s="7">
        <v>1</v>
      </c>
      <c r="AI4" s="7">
        <v>1</v>
      </c>
      <c r="AJ4" s="7">
        <v>1</v>
      </c>
      <c r="AK4" s="7">
        <v>0</v>
      </c>
      <c r="AL4" s="7">
        <v>0</v>
      </c>
      <c r="AM4" s="34">
        <f>SUM(AF4+AI4+AL4)</f>
        <v>16</v>
      </c>
      <c r="AN4" s="7">
        <v>0</v>
      </c>
      <c r="AO4" s="7">
        <v>0</v>
      </c>
      <c r="AP4" s="7">
        <v>0</v>
      </c>
      <c r="AQ4" s="7">
        <v>6</v>
      </c>
      <c r="AR4" s="7">
        <v>5</v>
      </c>
      <c r="AS4" s="7">
        <v>4</v>
      </c>
      <c r="AT4" s="7">
        <v>12</v>
      </c>
      <c r="AU4" s="7">
        <v>6</v>
      </c>
      <c r="AV4" s="7">
        <v>6</v>
      </c>
      <c r="AW4" s="19">
        <f>AM4+AP4+AS4+AV4</f>
        <v>26</v>
      </c>
      <c r="AX4" s="7">
        <v>0</v>
      </c>
      <c r="AY4" s="19">
        <v>0</v>
      </c>
      <c r="AZ4" s="19">
        <v>0</v>
      </c>
      <c r="BA4" s="7">
        <v>0</v>
      </c>
      <c r="BB4" s="19">
        <v>0</v>
      </c>
      <c r="BC4" s="19">
        <v>0</v>
      </c>
      <c r="BD4" s="4">
        <v>0</v>
      </c>
      <c r="BE4" s="4">
        <v>0</v>
      </c>
      <c r="BF4" s="4">
        <v>0</v>
      </c>
      <c r="BG4" s="4">
        <v>1</v>
      </c>
      <c r="BH4" s="4">
        <v>1</v>
      </c>
      <c r="BI4" s="4">
        <v>0</v>
      </c>
      <c r="BJ4" s="19">
        <f>AW4+AZ4+BC4+BF4+BI4</f>
        <v>26</v>
      </c>
      <c r="BK4" s="4">
        <v>0</v>
      </c>
      <c r="BL4" s="4">
        <v>0</v>
      </c>
      <c r="BM4" s="4">
        <v>0</v>
      </c>
      <c r="BN4" s="4">
        <v>5</v>
      </c>
      <c r="BO4" s="4">
        <v>1</v>
      </c>
      <c r="BP4" s="4">
        <v>1</v>
      </c>
      <c r="BQ4" s="19">
        <f>BJ4+BM4+BP4</f>
        <v>27</v>
      </c>
    </row>
    <row r="5" spans="1:69" ht="15.75" x14ac:dyDescent="0.25">
      <c r="A5" s="25" t="s">
        <v>19</v>
      </c>
      <c r="B5" s="35">
        <v>5</v>
      </c>
      <c r="C5" s="36">
        <v>5</v>
      </c>
      <c r="D5" s="37">
        <v>5</v>
      </c>
      <c r="E5" s="41">
        <v>23</v>
      </c>
      <c r="F5" s="42">
        <v>15</v>
      </c>
      <c r="G5" s="43">
        <v>15</v>
      </c>
      <c r="H5" s="28">
        <f t="shared" ref="H5:H26" si="0">SUM(K5,N5,R5,V5,Y5,AC5,AG5,AJ5,AN5,AQ5,AT5,AX5,BA5,BD5,BG5,BK5,BN5)</f>
        <v>100</v>
      </c>
      <c r="I5" s="22">
        <f t="shared" ref="I5:I26" si="1">SUM(L5,O5,S5,W5,Z5,AD5,AH5,AK5,AO5,AR5,AU5,AY5,BB5,BE5,BH5,BL5,BO5)</f>
        <v>33</v>
      </c>
      <c r="J5" s="22">
        <f t="shared" ref="J5:J26" si="2">SUM(M5,P5,T5,X5,AA5,AE5,AI5,AL5,AP5,AS5,AV5,AZ5,BC5,BF5,BI5,BM5,BP5,)</f>
        <v>26</v>
      </c>
      <c r="K5" s="18">
        <v>9</v>
      </c>
      <c r="L5" s="18">
        <v>6</v>
      </c>
      <c r="M5" s="18">
        <v>3</v>
      </c>
      <c r="N5" s="7">
        <v>16</v>
      </c>
      <c r="O5" s="14">
        <v>2</v>
      </c>
      <c r="P5" s="14">
        <v>2</v>
      </c>
      <c r="Q5" s="29">
        <f t="shared" ref="Q5:Q25" si="3">P5+M5</f>
        <v>5</v>
      </c>
      <c r="R5" s="11">
        <v>5</v>
      </c>
      <c r="S5" s="11">
        <v>1</v>
      </c>
      <c r="T5" s="11">
        <v>1</v>
      </c>
      <c r="U5" s="29">
        <f t="shared" ref="U5:U25" si="4">Q5+T5</f>
        <v>6</v>
      </c>
      <c r="V5" s="11">
        <v>13</v>
      </c>
      <c r="W5" s="11">
        <v>0</v>
      </c>
      <c r="X5" s="7">
        <v>0</v>
      </c>
      <c r="Y5" s="19">
        <v>0</v>
      </c>
      <c r="Z5" s="19">
        <v>0</v>
      </c>
      <c r="AA5" s="19">
        <v>0</v>
      </c>
      <c r="AB5" s="29">
        <f t="shared" ref="AB5:AB26" si="5">U5+X5+AA5</f>
        <v>6</v>
      </c>
      <c r="AC5" s="19">
        <v>0</v>
      </c>
      <c r="AD5" s="19">
        <v>0</v>
      </c>
      <c r="AE5" s="19">
        <v>0</v>
      </c>
      <c r="AF5" s="29">
        <f t="shared" ref="AF5:AF26" si="6">AB5+AE5</f>
        <v>6</v>
      </c>
      <c r="AG5" s="7">
        <v>1</v>
      </c>
      <c r="AH5" s="7">
        <v>1</v>
      </c>
      <c r="AI5" s="7">
        <v>1</v>
      </c>
      <c r="AJ5" s="7">
        <v>5</v>
      </c>
      <c r="AK5" s="7">
        <v>5</v>
      </c>
      <c r="AL5" s="7">
        <v>5</v>
      </c>
      <c r="AM5" s="34">
        <f t="shared" ref="AM5:AM26" si="7">SUM(AF5+AI5+AL5)</f>
        <v>12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14</v>
      </c>
      <c r="AU5" s="7">
        <v>1</v>
      </c>
      <c r="AV5" s="7">
        <v>1</v>
      </c>
      <c r="AW5" s="19">
        <f t="shared" ref="AW5:AW26" si="8">AM5+AP5+AS5+AV5</f>
        <v>13</v>
      </c>
      <c r="AX5" s="7">
        <v>0</v>
      </c>
      <c r="AY5" s="19">
        <v>0</v>
      </c>
      <c r="AZ5" s="19">
        <v>0</v>
      </c>
      <c r="BA5" s="7">
        <v>0</v>
      </c>
      <c r="BB5" s="19">
        <v>0</v>
      </c>
      <c r="BC5" s="19">
        <v>0</v>
      </c>
      <c r="BD5" s="4">
        <v>10</v>
      </c>
      <c r="BE5" s="4">
        <v>7</v>
      </c>
      <c r="BF5" s="4">
        <v>7</v>
      </c>
      <c r="BG5" s="4">
        <v>5</v>
      </c>
      <c r="BH5" s="4">
        <v>3</v>
      </c>
      <c r="BI5" s="4">
        <v>1</v>
      </c>
      <c r="BJ5" s="19">
        <f t="shared" ref="BJ5:BJ26" si="9">AW5+AZ5+BC5+BF5+BI5</f>
        <v>21</v>
      </c>
      <c r="BK5" s="4">
        <v>16</v>
      </c>
      <c r="BL5" s="4">
        <v>6</v>
      </c>
      <c r="BM5" s="4">
        <v>4</v>
      </c>
      <c r="BN5" s="4">
        <v>6</v>
      </c>
      <c r="BO5" s="4">
        <v>1</v>
      </c>
      <c r="BP5" s="4">
        <v>1</v>
      </c>
      <c r="BQ5" s="19">
        <f t="shared" ref="BQ5:BQ25" si="10">BJ5+BM5+BP5</f>
        <v>26</v>
      </c>
    </row>
    <row r="6" spans="1:69" ht="15.75" x14ac:dyDescent="0.25">
      <c r="A6" s="25" t="s">
        <v>20</v>
      </c>
      <c r="B6" s="35">
        <v>20</v>
      </c>
      <c r="C6" s="36">
        <v>20</v>
      </c>
      <c r="D6" s="37">
        <v>20</v>
      </c>
      <c r="E6" s="41">
        <v>52</v>
      </c>
      <c r="F6" s="42">
        <v>23</v>
      </c>
      <c r="G6" s="43">
        <v>23</v>
      </c>
      <c r="H6" s="28">
        <f t="shared" si="0"/>
        <v>119</v>
      </c>
      <c r="I6" s="22">
        <f t="shared" si="1"/>
        <v>75</v>
      </c>
      <c r="J6" s="22">
        <f t="shared" si="2"/>
        <v>55</v>
      </c>
      <c r="K6" s="18">
        <v>13</v>
      </c>
      <c r="L6" s="18">
        <v>8</v>
      </c>
      <c r="M6" s="18">
        <v>8</v>
      </c>
      <c r="N6" s="7">
        <v>0</v>
      </c>
      <c r="O6" s="14">
        <v>0</v>
      </c>
      <c r="P6" s="14">
        <v>0</v>
      </c>
      <c r="Q6" s="29">
        <f t="shared" si="3"/>
        <v>8</v>
      </c>
      <c r="R6" s="11">
        <v>20</v>
      </c>
      <c r="S6" s="11">
        <v>13</v>
      </c>
      <c r="T6" s="11">
        <v>1</v>
      </c>
      <c r="U6" s="29">
        <f t="shared" si="4"/>
        <v>9</v>
      </c>
      <c r="V6" s="11">
        <v>17</v>
      </c>
      <c r="W6" s="11">
        <v>4</v>
      </c>
      <c r="X6" s="7">
        <v>4</v>
      </c>
      <c r="Y6" s="19">
        <v>0</v>
      </c>
      <c r="Z6" s="19">
        <v>0</v>
      </c>
      <c r="AA6" s="19">
        <v>0</v>
      </c>
      <c r="AB6" s="29">
        <f t="shared" si="5"/>
        <v>13</v>
      </c>
      <c r="AC6" s="19">
        <v>10</v>
      </c>
      <c r="AD6" s="19">
        <v>10</v>
      </c>
      <c r="AE6" s="19">
        <v>4</v>
      </c>
      <c r="AF6" s="29">
        <f t="shared" si="6"/>
        <v>17</v>
      </c>
      <c r="AG6" s="7">
        <v>2</v>
      </c>
      <c r="AH6" s="7">
        <v>2</v>
      </c>
      <c r="AI6" s="7">
        <v>2</v>
      </c>
      <c r="AJ6" s="7">
        <v>0</v>
      </c>
      <c r="AK6" s="7">
        <v>0</v>
      </c>
      <c r="AL6" s="7">
        <v>0</v>
      </c>
      <c r="AM6" s="34">
        <f t="shared" si="7"/>
        <v>19</v>
      </c>
      <c r="AN6" s="7">
        <v>7</v>
      </c>
      <c r="AO6" s="7">
        <v>5</v>
      </c>
      <c r="AP6" s="7">
        <v>4</v>
      </c>
      <c r="AQ6" s="7">
        <v>6</v>
      </c>
      <c r="AR6" s="7">
        <v>5</v>
      </c>
      <c r="AS6" s="7">
        <v>5</v>
      </c>
      <c r="AT6" s="7">
        <v>9</v>
      </c>
      <c r="AU6" s="7">
        <v>2</v>
      </c>
      <c r="AV6" s="7">
        <v>1</v>
      </c>
      <c r="AW6" s="19">
        <f t="shared" si="8"/>
        <v>29</v>
      </c>
      <c r="AX6" s="7">
        <v>0</v>
      </c>
      <c r="AY6" s="19">
        <v>0</v>
      </c>
      <c r="AZ6" s="19">
        <v>0</v>
      </c>
      <c r="BA6" s="7">
        <v>0</v>
      </c>
      <c r="BB6" s="19">
        <v>0</v>
      </c>
      <c r="BC6" s="19">
        <v>0</v>
      </c>
      <c r="BD6" s="4">
        <v>3</v>
      </c>
      <c r="BE6" s="4">
        <v>3</v>
      </c>
      <c r="BF6" s="4">
        <v>3</v>
      </c>
      <c r="BG6" s="4">
        <v>12</v>
      </c>
      <c r="BH6" s="4">
        <v>11</v>
      </c>
      <c r="BI6" s="4">
        <v>11</v>
      </c>
      <c r="BJ6" s="19">
        <f t="shared" si="9"/>
        <v>43</v>
      </c>
      <c r="BK6" s="4">
        <v>5</v>
      </c>
      <c r="BL6" s="4">
        <v>5</v>
      </c>
      <c r="BM6" s="4">
        <v>5</v>
      </c>
      <c r="BN6" s="4">
        <v>15</v>
      </c>
      <c r="BO6" s="4">
        <v>7</v>
      </c>
      <c r="BP6" s="4">
        <v>7</v>
      </c>
      <c r="BQ6" s="19">
        <f t="shared" si="10"/>
        <v>55</v>
      </c>
    </row>
    <row r="7" spans="1:69" ht="15.75" x14ac:dyDescent="0.25">
      <c r="A7" s="25" t="s">
        <v>21</v>
      </c>
      <c r="B7" s="44">
        <v>22</v>
      </c>
      <c r="C7" s="45">
        <v>22</v>
      </c>
      <c r="D7" s="46">
        <v>22</v>
      </c>
      <c r="E7" s="41">
        <v>49</v>
      </c>
      <c r="F7" s="42">
        <v>42</v>
      </c>
      <c r="G7" s="43">
        <v>42</v>
      </c>
      <c r="H7" s="28">
        <f t="shared" si="0"/>
        <v>126</v>
      </c>
      <c r="I7" s="22">
        <f t="shared" si="1"/>
        <v>61</v>
      </c>
      <c r="J7" s="22">
        <f t="shared" si="2"/>
        <v>55</v>
      </c>
      <c r="K7" s="18">
        <v>9</v>
      </c>
      <c r="L7" s="18">
        <v>3</v>
      </c>
      <c r="M7" s="18">
        <v>3</v>
      </c>
      <c r="N7" s="7">
        <v>6</v>
      </c>
      <c r="O7" s="14">
        <v>0</v>
      </c>
      <c r="P7" s="14">
        <v>0</v>
      </c>
      <c r="Q7" s="29">
        <f t="shared" si="3"/>
        <v>3</v>
      </c>
      <c r="R7" s="11">
        <v>19</v>
      </c>
      <c r="S7" s="11">
        <v>15</v>
      </c>
      <c r="T7" s="11">
        <v>15</v>
      </c>
      <c r="U7" s="29">
        <f t="shared" si="4"/>
        <v>18</v>
      </c>
      <c r="V7" s="11">
        <v>7</v>
      </c>
      <c r="W7" s="11">
        <v>1</v>
      </c>
      <c r="X7" s="7">
        <v>1</v>
      </c>
      <c r="Y7" s="19">
        <v>1</v>
      </c>
      <c r="Z7" s="19">
        <v>0</v>
      </c>
      <c r="AA7" s="19">
        <v>0</v>
      </c>
      <c r="AB7" s="29">
        <f t="shared" si="5"/>
        <v>19</v>
      </c>
      <c r="AC7" s="19">
        <v>3</v>
      </c>
      <c r="AD7" s="19">
        <v>3</v>
      </c>
      <c r="AE7" s="19">
        <v>2</v>
      </c>
      <c r="AF7" s="29">
        <f t="shared" si="6"/>
        <v>21</v>
      </c>
      <c r="AG7" s="7">
        <v>9</v>
      </c>
      <c r="AH7" s="7">
        <v>6</v>
      </c>
      <c r="AI7" s="7">
        <v>4</v>
      </c>
      <c r="AJ7" s="7">
        <v>0</v>
      </c>
      <c r="AK7" s="7">
        <v>0</v>
      </c>
      <c r="AL7" s="7">
        <v>0</v>
      </c>
      <c r="AM7" s="34">
        <f t="shared" si="7"/>
        <v>25</v>
      </c>
      <c r="AN7" s="7">
        <v>0</v>
      </c>
      <c r="AO7" s="7">
        <v>0</v>
      </c>
      <c r="AP7" s="7">
        <v>0</v>
      </c>
      <c r="AQ7" s="7">
        <v>6</v>
      </c>
      <c r="AR7" s="7">
        <v>4</v>
      </c>
      <c r="AS7" s="7">
        <v>4</v>
      </c>
      <c r="AT7" s="7">
        <v>37</v>
      </c>
      <c r="AU7" s="7">
        <v>16</v>
      </c>
      <c r="AV7" s="7">
        <v>14</v>
      </c>
      <c r="AW7" s="19">
        <f t="shared" si="8"/>
        <v>43</v>
      </c>
      <c r="AX7" s="7">
        <v>0</v>
      </c>
      <c r="AY7" s="19">
        <v>0</v>
      </c>
      <c r="AZ7" s="19">
        <v>0</v>
      </c>
      <c r="BA7" s="7">
        <v>0</v>
      </c>
      <c r="BB7" s="19">
        <v>0</v>
      </c>
      <c r="BC7" s="19">
        <v>0</v>
      </c>
      <c r="BD7" s="4">
        <v>0</v>
      </c>
      <c r="BE7" s="4">
        <v>0</v>
      </c>
      <c r="BF7" s="4">
        <v>0</v>
      </c>
      <c r="BG7" s="4">
        <v>7</v>
      </c>
      <c r="BH7" s="4">
        <v>7</v>
      </c>
      <c r="BI7" s="4">
        <v>6</v>
      </c>
      <c r="BJ7" s="19">
        <f t="shared" si="9"/>
        <v>49</v>
      </c>
      <c r="BK7" s="4">
        <v>14</v>
      </c>
      <c r="BL7" s="4">
        <v>4</v>
      </c>
      <c r="BM7" s="4">
        <v>4</v>
      </c>
      <c r="BN7" s="4">
        <v>8</v>
      </c>
      <c r="BO7" s="4">
        <v>2</v>
      </c>
      <c r="BP7" s="4">
        <v>2</v>
      </c>
      <c r="BQ7" s="19">
        <f t="shared" si="10"/>
        <v>55</v>
      </c>
    </row>
    <row r="8" spans="1:69" ht="15.75" x14ac:dyDescent="0.25">
      <c r="A8" s="25" t="s">
        <v>22</v>
      </c>
      <c r="B8" s="44">
        <v>32</v>
      </c>
      <c r="C8" s="45">
        <v>32</v>
      </c>
      <c r="D8" s="46">
        <v>32</v>
      </c>
      <c r="E8" s="41">
        <v>75</v>
      </c>
      <c r="F8" s="42">
        <v>55</v>
      </c>
      <c r="G8" s="43">
        <v>55</v>
      </c>
      <c r="H8" s="28">
        <f t="shared" si="0"/>
        <v>188</v>
      </c>
      <c r="I8" s="22">
        <f t="shared" si="1"/>
        <v>107</v>
      </c>
      <c r="J8" s="22">
        <f t="shared" si="2"/>
        <v>93</v>
      </c>
      <c r="K8" s="18">
        <v>7</v>
      </c>
      <c r="L8" s="18">
        <v>6</v>
      </c>
      <c r="M8" s="18">
        <v>4</v>
      </c>
      <c r="N8" s="7">
        <v>26</v>
      </c>
      <c r="O8" s="14">
        <v>15</v>
      </c>
      <c r="P8" s="14">
        <v>14</v>
      </c>
      <c r="Q8" s="29">
        <f t="shared" si="3"/>
        <v>18</v>
      </c>
      <c r="R8" s="11">
        <v>22</v>
      </c>
      <c r="S8" s="11">
        <v>13</v>
      </c>
      <c r="T8" s="11">
        <v>12</v>
      </c>
      <c r="U8" s="29">
        <f t="shared" si="4"/>
        <v>30</v>
      </c>
      <c r="V8" s="11">
        <v>6</v>
      </c>
      <c r="W8" s="11">
        <v>1</v>
      </c>
      <c r="X8" s="7">
        <v>1</v>
      </c>
      <c r="Y8" s="19">
        <v>4</v>
      </c>
      <c r="Z8" s="19">
        <v>3</v>
      </c>
      <c r="AA8" s="19">
        <v>3</v>
      </c>
      <c r="AB8" s="29">
        <f t="shared" si="5"/>
        <v>34</v>
      </c>
      <c r="AC8" s="19">
        <v>8</v>
      </c>
      <c r="AD8" s="19">
        <v>8</v>
      </c>
      <c r="AE8" s="19">
        <v>3</v>
      </c>
      <c r="AF8" s="29">
        <f t="shared" si="6"/>
        <v>37</v>
      </c>
      <c r="AG8" s="7">
        <v>12</v>
      </c>
      <c r="AH8" s="7">
        <v>8</v>
      </c>
      <c r="AI8" s="7">
        <v>6</v>
      </c>
      <c r="AJ8" s="7">
        <v>8</v>
      </c>
      <c r="AK8" s="7">
        <v>8</v>
      </c>
      <c r="AL8" s="7">
        <v>4</v>
      </c>
      <c r="AM8" s="34">
        <f t="shared" si="7"/>
        <v>47</v>
      </c>
      <c r="AN8" s="7">
        <v>6</v>
      </c>
      <c r="AO8" s="7">
        <v>3</v>
      </c>
      <c r="AP8" s="7">
        <v>6</v>
      </c>
      <c r="AQ8" s="7">
        <v>9</v>
      </c>
      <c r="AR8" s="7">
        <v>6</v>
      </c>
      <c r="AS8" s="7">
        <v>5</v>
      </c>
      <c r="AT8" s="7">
        <v>20</v>
      </c>
      <c r="AU8" s="7">
        <v>1</v>
      </c>
      <c r="AV8" s="7">
        <v>1</v>
      </c>
      <c r="AW8" s="19">
        <f t="shared" si="8"/>
        <v>59</v>
      </c>
      <c r="AX8" s="7">
        <v>0</v>
      </c>
      <c r="AY8" s="19">
        <v>0</v>
      </c>
      <c r="AZ8" s="19">
        <v>0</v>
      </c>
      <c r="BA8" s="7">
        <v>0</v>
      </c>
      <c r="BB8" s="19">
        <v>0</v>
      </c>
      <c r="BC8" s="19">
        <v>0</v>
      </c>
      <c r="BD8" s="4">
        <v>26</v>
      </c>
      <c r="BE8" s="4">
        <v>22</v>
      </c>
      <c r="BF8" s="4">
        <v>22</v>
      </c>
      <c r="BG8" s="4">
        <v>6</v>
      </c>
      <c r="BH8" s="4">
        <v>2</v>
      </c>
      <c r="BI8" s="4">
        <v>1</v>
      </c>
      <c r="BJ8" s="19">
        <f t="shared" si="9"/>
        <v>82</v>
      </c>
      <c r="BK8" s="4">
        <v>11</v>
      </c>
      <c r="BL8" s="4">
        <v>9</v>
      </c>
      <c r="BM8" s="4">
        <v>9</v>
      </c>
      <c r="BN8" s="4">
        <v>17</v>
      </c>
      <c r="BO8" s="4">
        <v>2</v>
      </c>
      <c r="BP8" s="4">
        <v>2</v>
      </c>
      <c r="BQ8" s="19">
        <f t="shared" si="10"/>
        <v>93</v>
      </c>
    </row>
    <row r="9" spans="1:69" ht="15" customHeight="1" x14ac:dyDescent="0.25">
      <c r="A9" s="25" t="s">
        <v>23</v>
      </c>
      <c r="B9" s="44">
        <v>6</v>
      </c>
      <c r="C9" s="45">
        <v>6</v>
      </c>
      <c r="D9" s="46">
        <v>6</v>
      </c>
      <c r="E9" s="41">
        <v>17</v>
      </c>
      <c r="F9" s="42">
        <v>8</v>
      </c>
      <c r="G9" s="43">
        <v>8</v>
      </c>
      <c r="H9" s="28">
        <f t="shared" si="0"/>
        <v>64</v>
      </c>
      <c r="I9" s="22">
        <f t="shared" si="1"/>
        <v>29</v>
      </c>
      <c r="J9" s="22">
        <f t="shared" si="2"/>
        <v>27</v>
      </c>
      <c r="K9" s="18">
        <v>2</v>
      </c>
      <c r="L9" s="18">
        <v>0</v>
      </c>
      <c r="M9" s="18">
        <v>0</v>
      </c>
      <c r="N9" s="7">
        <v>8</v>
      </c>
      <c r="O9" s="14">
        <v>2</v>
      </c>
      <c r="P9" s="14">
        <v>1</v>
      </c>
      <c r="Q9" s="29">
        <f t="shared" si="3"/>
        <v>1</v>
      </c>
      <c r="R9" s="11">
        <v>0</v>
      </c>
      <c r="S9" s="11">
        <v>0</v>
      </c>
      <c r="T9" s="11">
        <v>0</v>
      </c>
      <c r="U9" s="29">
        <f t="shared" si="4"/>
        <v>1</v>
      </c>
      <c r="V9" s="11">
        <v>19</v>
      </c>
      <c r="W9" s="11">
        <v>3</v>
      </c>
      <c r="X9" s="7">
        <v>4</v>
      </c>
      <c r="Y9" s="19">
        <v>0</v>
      </c>
      <c r="Z9" s="19">
        <v>0</v>
      </c>
      <c r="AA9" s="19">
        <v>0</v>
      </c>
      <c r="AB9" s="29">
        <f t="shared" si="5"/>
        <v>5</v>
      </c>
      <c r="AC9" s="19">
        <v>2</v>
      </c>
      <c r="AD9" s="19">
        <v>2</v>
      </c>
      <c r="AE9" s="19">
        <v>0</v>
      </c>
      <c r="AF9" s="29">
        <f t="shared" si="6"/>
        <v>5</v>
      </c>
      <c r="AG9" s="7">
        <v>5</v>
      </c>
      <c r="AH9" s="7">
        <v>5</v>
      </c>
      <c r="AI9" s="7">
        <v>3</v>
      </c>
      <c r="AJ9" s="7">
        <v>0</v>
      </c>
      <c r="AK9" s="7">
        <v>0</v>
      </c>
      <c r="AL9" s="7">
        <v>0</v>
      </c>
      <c r="AM9" s="34">
        <f t="shared" si="7"/>
        <v>8</v>
      </c>
      <c r="AN9" s="7">
        <v>12</v>
      </c>
      <c r="AO9" s="7">
        <v>7</v>
      </c>
      <c r="AP9" s="7">
        <v>11</v>
      </c>
      <c r="AQ9" s="7">
        <v>4</v>
      </c>
      <c r="AR9" s="7">
        <v>4</v>
      </c>
      <c r="AS9" s="7">
        <v>3</v>
      </c>
      <c r="AT9" s="7">
        <v>2</v>
      </c>
      <c r="AU9" s="7">
        <v>0</v>
      </c>
      <c r="AV9" s="7">
        <v>0</v>
      </c>
      <c r="AW9" s="19">
        <f t="shared" si="8"/>
        <v>22</v>
      </c>
      <c r="AX9" s="7">
        <v>0</v>
      </c>
      <c r="AY9" s="19">
        <v>0</v>
      </c>
      <c r="AZ9" s="19">
        <v>0</v>
      </c>
      <c r="BA9" s="7">
        <v>0</v>
      </c>
      <c r="BB9" s="19">
        <v>0</v>
      </c>
      <c r="BC9" s="19">
        <v>0</v>
      </c>
      <c r="BD9" s="4">
        <v>0</v>
      </c>
      <c r="BE9" s="4">
        <v>0</v>
      </c>
      <c r="BF9" s="4">
        <v>0</v>
      </c>
      <c r="BG9" s="4">
        <v>3</v>
      </c>
      <c r="BH9" s="4">
        <v>3</v>
      </c>
      <c r="BI9" s="4">
        <v>3</v>
      </c>
      <c r="BJ9" s="19">
        <f t="shared" si="9"/>
        <v>25</v>
      </c>
      <c r="BK9" s="4">
        <v>2</v>
      </c>
      <c r="BL9" s="4">
        <v>2</v>
      </c>
      <c r="BM9" s="4">
        <v>2</v>
      </c>
      <c r="BN9" s="4">
        <v>5</v>
      </c>
      <c r="BO9" s="4">
        <v>1</v>
      </c>
      <c r="BP9" s="4">
        <v>0</v>
      </c>
      <c r="BQ9" s="19">
        <f t="shared" si="10"/>
        <v>27</v>
      </c>
    </row>
    <row r="10" spans="1:69" ht="15.75" x14ac:dyDescent="0.25">
      <c r="A10" s="25" t="s">
        <v>24</v>
      </c>
      <c r="B10" s="44">
        <v>11</v>
      </c>
      <c r="C10" s="45">
        <v>11</v>
      </c>
      <c r="D10" s="46">
        <v>11</v>
      </c>
      <c r="E10" s="41">
        <v>16</v>
      </c>
      <c r="F10" s="42">
        <v>4</v>
      </c>
      <c r="G10" s="43">
        <v>4</v>
      </c>
      <c r="H10" s="28">
        <f t="shared" si="0"/>
        <v>79</v>
      </c>
      <c r="I10" s="22">
        <f t="shared" si="1"/>
        <v>54</v>
      </c>
      <c r="J10" s="22">
        <f t="shared" si="2"/>
        <v>44</v>
      </c>
      <c r="K10" s="18">
        <v>1</v>
      </c>
      <c r="L10" s="18">
        <v>1</v>
      </c>
      <c r="M10" s="18">
        <v>1</v>
      </c>
      <c r="N10" s="7">
        <v>2</v>
      </c>
      <c r="O10" s="14">
        <v>0</v>
      </c>
      <c r="P10" s="14">
        <v>0</v>
      </c>
      <c r="Q10" s="29">
        <f t="shared" si="3"/>
        <v>1</v>
      </c>
      <c r="R10" s="11">
        <v>2</v>
      </c>
      <c r="S10" s="11">
        <v>0</v>
      </c>
      <c r="T10" s="11">
        <v>0</v>
      </c>
      <c r="U10" s="29">
        <f t="shared" si="4"/>
        <v>1</v>
      </c>
      <c r="V10" s="11">
        <v>7</v>
      </c>
      <c r="W10" s="11">
        <v>3</v>
      </c>
      <c r="X10" s="7">
        <v>3</v>
      </c>
      <c r="Y10" s="19">
        <v>1</v>
      </c>
      <c r="Z10" s="19">
        <v>1</v>
      </c>
      <c r="AA10" s="19">
        <v>1</v>
      </c>
      <c r="AB10" s="29">
        <f t="shared" si="5"/>
        <v>5</v>
      </c>
      <c r="AC10" s="19">
        <v>2</v>
      </c>
      <c r="AD10" s="19">
        <v>2</v>
      </c>
      <c r="AE10" s="19">
        <v>0</v>
      </c>
      <c r="AF10" s="29">
        <f t="shared" si="6"/>
        <v>5</v>
      </c>
      <c r="AG10" s="7">
        <v>3</v>
      </c>
      <c r="AH10" s="7">
        <v>2</v>
      </c>
      <c r="AI10" s="7">
        <v>2</v>
      </c>
      <c r="AJ10" s="7">
        <v>0</v>
      </c>
      <c r="AK10" s="7">
        <v>0</v>
      </c>
      <c r="AL10" s="7">
        <v>0</v>
      </c>
      <c r="AM10" s="34">
        <f t="shared" si="7"/>
        <v>7</v>
      </c>
      <c r="AN10" s="7">
        <v>3</v>
      </c>
      <c r="AO10" s="7">
        <v>1</v>
      </c>
      <c r="AP10" s="7">
        <v>0</v>
      </c>
      <c r="AQ10" s="7">
        <v>8</v>
      </c>
      <c r="AR10" s="7">
        <v>8</v>
      </c>
      <c r="AS10" s="7">
        <v>6</v>
      </c>
      <c r="AT10" s="7">
        <v>12</v>
      </c>
      <c r="AU10" s="7">
        <v>3</v>
      </c>
      <c r="AV10" s="7">
        <v>3</v>
      </c>
      <c r="AW10" s="19">
        <f t="shared" si="8"/>
        <v>16</v>
      </c>
      <c r="AX10" s="7">
        <v>9</v>
      </c>
      <c r="AY10" s="19">
        <v>9</v>
      </c>
      <c r="AZ10" s="19">
        <v>9</v>
      </c>
      <c r="BA10" s="7">
        <v>8</v>
      </c>
      <c r="BB10" s="19">
        <v>8</v>
      </c>
      <c r="BC10" s="19">
        <v>8</v>
      </c>
      <c r="BD10" s="4">
        <v>0</v>
      </c>
      <c r="BE10" s="4">
        <v>0</v>
      </c>
      <c r="BF10" s="4">
        <v>0</v>
      </c>
      <c r="BG10" s="4">
        <v>9</v>
      </c>
      <c r="BH10" s="4">
        <v>8</v>
      </c>
      <c r="BI10" s="4">
        <v>3</v>
      </c>
      <c r="BJ10" s="19">
        <f t="shared" si="9"/>
        <v>36</v>
      </c>
      <c r="BK10" s="4">
        <v>4</v>
      </c>
      <c r="BL10" s="4">
        <v>4</v>
      </c>
      <c r="BM10" s="4">
        <v>4</v>
      </c>
      <c r="BN10" s="4">
        <v>8</v>
      </c>
      <c r="BO10" s="4">
        <v>4</v>
      </c>
      <c r="BP10" s="4">
        <v>4</v>
      </c>
      <c r="BQ10" s="19">
        <f t="shared" si="10"/>
        <v>44</v>
      </c>
    </row>
    <row r="11" spans="1:69" ht="15.75" x14ac:dyDescent="0.25">
      <c r="A11" s="25" t="s">
        <v>25</v>
      </c>
      <c r="B11" s="44">
        <v>0</v>
      </c>
      <c r="C11" s="45">
        <v>0</v>
      </c>
      <c r="D11" s="46">
        <v>0</v>
      </c>
      <c r="E11" s="41">
        <v>13</v>
      </c>
      <c r="F11" s="42">
        <v>11</v>
      </c>
      <c r="G11" s="43">
        <v>11</v>
      </c>
      <c r="H11" s="28">
        <f t="shared" si="0"/>
        <v>51</v>
      </c>
      <c r="I11" s="22">
        <f t="shared" si="1"/>
        <v>12</v>
      </c>
      <c r="J11" s="22">
        <f t="shared" si="2"/>
        <v>14</v>
      </c>
      <c r="K11" s="18">
        <v>0</v>
      </c>
      <c r="L11" s="18">
        <v>1</v>
      </c>
      <c r="M11" s="18">
        <v>0</v>
      </c>
      <c r="N11" s="7">
        <v>0</v>
      </c>
      <c r="O11" s="14">
        <v>0</v>
      </c>
      <c r="P11" s="14">
        <v>0</v>
      </c>
      <c r="Q11" s="29">
        <f t="shared" si="3"/>
        <v>0</v>
      </c>
      <c r="R11" s="11">
        <v>0</v>
      </c>
      <c r="S11" s="11">
        <v>0</v>
      </c>
      <c r="T11" s="11">
        <v>0</v>
      </c>
      <c r="U11" s="29">
        <f t="shared" si="4"/>
        <v>0</v>
      </c>
      <c r="V11" s="11">
        <v>0</v>
      </c>
      <c r="W11" s="11">
        <v>0</v>
      </c>
      <c r="X11" s="7">
        <v>0</v>
      </c>
      <c r="Y11" s="19">
        <v>18</v>
      </c>
      <c r="Z11" s="19">
        <v>0</v>
      </c>
      <c r="AA11" s="19">
        <v>0</v>
      </c>
      <c r="AB11" s="29">
        <f t="shared" si="5"/>
        <v>0</v>
      </c>
      <c r="AC11" s="19">
        <v>0</v>
      </c>
      <c r="AD11" s="19">
        <v>0</v>
      </c>
      <c r="AE11" s="19">
        <v>0</v>
      </c>
      <c r="AF11" s="29">
        <f t="shared" si="6"/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34">
        <f t="shared" si="7"/>
        <v>0</v>
      </c>
      <c r="AN11" s="7">
        <v>0</v>
      </c>
      <c r="AO11" s="7">
        <v>0</v>
      </c>
      <c r="AP11" s="7">
        <v>0</v>
      </c>
      <c r="AQ11" s="7">
        <v>3</v>
      </c>
      <c r="AR11" s="7">
        <v>2</v>
      </c>
      <c r="AS11" s="7">
        <v>2</v>
      </c>
      <c r="AT11" s="7">
        <v>4</v>
      </c>
      <c r="AU11" s="7">
        <v>0</v>
      </c>
      <c r="AV11" s="7">
        <v>0</v>
      </c>
      <c r="AW11" s="19">
        <f t="shared" si="8"/>
        <v>2</v>
      </c>
      <c r="AX11" s="7">
        <v>0</v>
      </c>
      <c r="AY11" s="19">
        <v>0</v>
      </c>
      <c r="AZ11" s="19">
        <v>0</v>
      </c>
      <c r="BA11" s="7">
        <v>0</v>
      </c>
      <c r="BB11" s="19">
        <v>0</v>
      </c>
      <c r="BC11" s="19">
        <v>0</v>
      </c>
      <c r="BD11" s="4">
        <v>15</v>
      </c>
      <c r="BE11" s="4">
        <v>8</v>
      </c>
      <c r="BF11" s="4">
        <v>8</v>
      </c>
      <c r="BG11" s="4">
        <v>0</v>
      </c>
      <c r="BH11" s="4">
        <v>0</v>
      </c>
      <c r="BI11" s="4">
        <v>0</v>
      </c>
      <c r="BJ11" s="19">
        <f t="shared" si="9"/>
        <v>10</v>
      </c>
      <c r="BK11" s="4">
        <v>4</v>
      </c>
      <c r="BL11" s="4">
        <v>1</v>
      </c>
      <c r="BM11" s="4">
        <v>4</v>
      </c>
      <c r="BN11" s="4">
        <v>7</v>
      </c>
      <c r="BO11" s="4">
        <v>0</v>
      </c>
      <c r="BP11" s="4">
        <v>0</v>
      </c>
      <c r="BQ11" s="19">
        <f t="shared" si="10"/>
        <v>14</v>
      </c>
    </row>
    <row r="12" spans="1:69" ht="15.75" x14ac:dyDescent="0.25">
      <c r="A12" s="25" t="s">
        <v>4</v>
      </c>
      <c r="B12" s="44">
        <v>23</v>
      </c>
      <c r="C12" s="45">
        <v>23</v>
      </c>
      <c r="D12" s="46">
        <v>23</v>
      </c>
      <c r="E12" s="41">
        <v>42</v>
      </c>
      <c r="F12" s="42">
        <v>28</v>
      </c>
      <c r="G12" s="43">
        <v>28</v>
      </c>
      <c r="H12" s="28">
        <f t="shared" si="0"/>
        <v>158</v>
      </c>
      <c r="I12" s="22">
        <f t="shared" si="1"/>
        <v>52</v>
      </c>
      <c r="J12" s="22">
        <f t="shared" si="2"/>
        <v>55</v>
      </c>
      <c r="K12" s="18">
        <v>13</v>
      </c>
      <c r="L12" s="18">
        <v>1</v>
      </c>
      <c r="M12" s="18">
        <v>2</v>
      </c>
      <c r="N12" s="7">
        <v>16</v>
      </c>
      <c r="O12" s="14">
        <v>1</v>
      </c>
      <c r="P12" s="14">
        <v>0</v>
      </c>
      <c r="Q12" s="29">
        <f t="shared" si="3"/>
        <v>2</v>
      </c>
      <c r="R12" s="11">
        <v>22</v>
      </c>
      <c r="S12" s="11">
        <v>6</v>
      </c>
      <c r="T12" s="11">
        <v>12</v>
      </c>
      <c r="U12" s="29">
        <f t="shared" si="4"/>
        <v>14</v>
      </c>
      <c r="V12" s="11">
        <v>17</v>
      </c>
      <c r="W12" s="11">
        <v>9</v>
      </c>
      <c r="X12" s="7">
        <v>9</v>
      </c>
      <c r="Y12" s="19">
        <v>4</v>
      </c>
      <c r="Z12" s="19">
        <v>1</v>
      </c>
      <c r="AA12" s="19">
        <v>0</v>
      </c>
      <c r="AB12" s="29">
        <f t="shared" si="5"/>
        <v>23</v>
      </c>
      <c r="AC12" s="19">
        <v>5</v>
      </c>
      <c r="AD12" s="19">
        <v>5</v>
      </c>
      <c r="AE12" s="19">
        <v>0</v>
      </c>
      <c r="AF12" s="29">
        <f t="shared" si="6"/>
        <v>23</v>
      </c>
      <c r="AG12" s="7">
        <v>10</v>
      </c>
      <c r="AH12" s="7">
        <v>8</v>
      </c>
      <c r="AI12" s="7">
        <v>8</v>
      </c>
      <c r="AJ12" s="7">
        <v>6</v>
      </c>
      <c r="AK12" s="7">
        <v>0</v>
      </c>
      <c r="AL12" s="7">
        <v>5</v>
      </c>
      <c r="AM12" s="34">
        <f t="shared" si="7"/>
        <v>36</v>
      </c>
      <c r="AN12" s="7">
        <v>0</v>
      </c>
      <c r="AO12" s="7">
        <v>0</v>
      </c>
      <c r="AP12" s="7">
        <v>0</v>
      </c>
      <c r="AQ12" s="7">
        <v>9</v>
      </c>
      <c r="AR12" s="7">
        <v>8</v>
      </c>
      <c r="AS12" s="7">
        <v>4</v>
      </c>
      <c r="AT12" s="7">
        <v>15</v>
      </c>
      <c r="AU12" s="7">
        <v>1</v>
      </c>
      <c r="AV12" s="7">
        <v>1</v>
      </c>
      <c r="AW12" s="19">
        <f t="shared" si="8"/>
        <v>41</v>
      </c>
      <c r="AX12" s="7">
        <v>0</v>
      </c>
      <c r="AY12" s="19">
        <v>0</v>
      </c>
      <c r="AZ12" s="19">
        <v>0</v>
      </c>
      <c r="BA12" s="7">
        <v>0</v>
      </c>
      <c r="BB12" s="19">
        <v>0</v>
      </c>
      <c r="BC12" s="19">
        <v>0</v>
      </c>
      <c r="BD12" s="4">
        <v>4</v>
      </c>
      <c r="BE12" s="4">
        <v>3</v>
      </c>
      <c r="BF12" s="4">
        <v>3</v>
      </c>
      <c r="BG12" s="4">
        <v>8</v>
      </c>
      <c r="BH12" s="4">
        <v>4</v>
      </c>
      <c r="BI12" s="4">
        <v>6</v>
      </c>
      <c r="BJ12" s="19">
        <f t="shared" si="9"/>
        <v>50</v>
      </c>
      <c r="BK12" s="4">
        <v>10</v>
      </c>
      <c r="BL12" s="4">
        <v>3</v>
      </c>
      <c r="BM12" s="4">
        <v>3</v>
      </c>
      <c r="BN12" s="4">
        <v>19</v>
      </c>
      <c r="BO12" s="4">
        <v>2</v>
      </c>
      <c r="BP12" s="4">
        <v>2</v>
      </c>
      <c r="BQ12" s="19">
        <f t="shared" si="10"/>
        <v>55</v>
      </c>
    </row>
    <row r="13" spans="1:69" ht="15.75" x14ac:dyDescent="0.25">
      <c r="A13" s="25" t="s">
        <v>5</v>
      </c>
      <c r="B13" s="44">
        <v>26</v>
      </c>
      <c r="C13" s="45">
        <v>26</v>
      </c>
      <c r="D13" s="46">
        <v>26</v>
      </c>
      <c r="E13" s="41">
        <v>253</v>
      </c>
      <c r="F13" s="42">
        <v>164</v>
      </c>
      <c r="G13" s="43">
        <v>164</v>
      </c>
      <c r="H13" s="28">
        <f t="shared" si="0"/>
        <v>405</v>
      </c>
      <c r="I13" s="22">
        <f t="shared" si="1"/>
        <v>221</v>
      </c>
      <c r="J13" s="22">
        <f t="shared" si="2"/>
        <v>192</v>
      </c>
      <c r="K13" s="18">
        <v>23</v>
      </c>
      <c r="L13" s="18">
        <v>19</v>
      </c>
      <c r="M13" s="18">
        <v>20</v>
      </c>
      <c r="N13" s="7">
        <v>16</v>
      </c>
      <c r="O13" s="14">
        <v>3</v>
      </c>
      <c r="P13" s="14">
        <v>3</v>
      </c>
      <c r="Q13" s="29">
        <f t="shared" si="3"/>
        <v>23</v>
      </c>
      <c r="R13" s="11">
        <v>15</v>
      </c>
      <c r="S13" s="11">
        <v>8</v>
      </c>
      <c r="T13" s="11">
        <v>8</v>
      </c>
      <c r="U13" s="29">
        <f t="shared" si="4"/>
        <v>31</v>
      </c>
      <c r="V13" s="11">
        <v>42</v>
      </c>
      <c r="W13" s="11">
        <v>13</v>
      </c>
      <c r="X13" s="7">
        <v>13</v>
      </c>
      <c r="Y13" s="19">
        <v>20</v>
      </c>
      <c r="Z13" s="19">
        <v>14</v>
      </c>
      <c r="AA13" s="19">
        <v>15</v>
      </c>
      <c r="AB13" s="29">
        <f t="shared" si="5"/>
        <v>59</v>
      </c>
      <c r="AC13" s="19">
        <v>24</v>
      </c>
      <c r="AD13" s="19">
        <v>24</v>
      </c>
      <c r="AE13" s="19">
        <v>8</v>
      </c>
      <c r="AF13" s="29">
        <f t="shared" si="6"/>
        <v>67</v>
      </c>
      <c r="AG13" s="7">
        <v>7</v>
      </c>
      <c r="AH13" s="7">
        <v>4</v>
      </c>
      <c r="AI13" s="7">
        <v>5</v>
      </c>
      <c r="AJ13" s="7">
        <v>14</v>
      </c>
      <c r="AK13" s="7">
        <v>3</v>
      </c>
      <c r="AL13" s="7">
        <v>2</v>
      </c>
      <c r="AM13" s="34">
        <f t="shared" si="7"/>
        <v>74</v>
      </c>
      <c r="AN13" s="7">
        <v>36</v>
      </c>
      <c r="AO13" s="7">
        <v>25</v>
      </c>
      <c r="AP13" s="7">
        <v>14</v>
      </c>
      <c r="AQ13" s="7">
        <v>23</v>
      </c>
      <c r="AR13" s="7">
        <v>17</v>
      </c>
      <c r="AS13" s="7">
        <v>15</v>
      </c>
      <c r="AT13" s="7">
        <v>76</v>
      </c>
      <c r="AU13" s="7">
        <v>34</v>
      </c>
      <c r="AV13" s="7">
        <v>34</v>
      </c>
      <c r="AW13" s="19">
        <f t="shared" si="8"/>
        <v>137</v>
      </c>
      <c r="AX13" s="7">
        <v>0</v>
      </c>
      <c r="AY13" s="19">
        <v>0</v>
      </c>
      <c r="AZ13" s="19">
        <v>0</v>
      </c>
      <c r="BA13" s="7">
        <v>0</v>
      </c>
      <c r="BB13" s="19">
        <v>0</v>
      </c>
      <c r="BC13" s="19">
        <v>0</v>
      </c>
      <c r="BD13" s="4">
        <v>6</v>
      </c>
      <c r="BE13" s="4">
        <v>4</v>
      </c>
      <c r="BF13" s="4">
        <v>5</v>
      </c>
      <c r="BG13" s="4">
        <v>36</v>
      </c>
      <c r="BH13" s="4">
        <v>27</v>
      </c>
      <c r="BI13" s="4">
        <v>24</v>
      </c>
      <c r="BJ13" s="19">
        <f t="shared" si="9"/>
        <v>166</v>
      </c>
      <c r="BK13" s="4">
        <v>15</v>
      </c>
      <c r="BL13" s="4">
        <v>13</v>
      </c>
      <c r="BM13" s="4">
        <v>13</v>
      </c>
      <c r="BN13" s="4">
        <v>52</v>
      </c>
      <c r="BO13" s="4">
        <v>13</v>
      </c>
      <c r="BP13" s="4">
        <v>13</v>
      </c>
      <c r="BQ13" s="19">
        <f t="shared" si="10"/>
        <v>192</v>
      </c>
    </row>
    <row r="14" spans="1:69" ht="15.75" x14ac:dyDescent="0.25">
      <c r="A14" s="25" t="s">
        <v>6</v>
      </c>
      <c r="B14" s="44">
        <v>12</v>
      </c>
      <c r="C14" s="45">
        <v>12</v>
      </c>
      <c r="D14" s="46">
        <v>12</v>
      </c>
      <c r="E14" s="41">
        <v>6</v>
      </c>
      <c r="F14" s="42">
        <v>3</v>
      </c>
      <c r="G14" s="43">
        <v>3</v>
      </c>
      <c r="H14" s="28">
        <f t="shared" si="0"/>
        <v>55</v>
      </c>
      <c r="I14" s="22">
        <f t="shared" si="1"/>
        <v>32</v>
      </c>
      <c r="J14" s="22">
        <f t="shared" si="2"/>
        <v>31</v>
      </c>
      <c r="K14" s="18">
        <v>2</v>
      </c>
      <c r="L14" s="18">
        <v>2</v>
      </c>
      <c r="M14" s="18">
        <v>2</v>
      </c>
      <c r="N14" s="7">
        <v>3</v>
      </c>
      <c r="O14" s="14">
        <v>1</v>
      </c>
      <c r="P14" s="14">
        <v>1</v>
      </c>
      <c r="Q14" s="29">
        <f t="shared" si="3"/>
        <v>3</v>
      </c>
      <c r="R14" s="11">
        <v>3</v>
      </c>
      <c r="S14" s="11">
        <v>1</v>
      </c>
      <c r="T14" s="11">
        <v>1</v>
      </c>
      <c r="U14" s="29">
        <f t="shared" si="4"/>
        <v>4</v>
      </c>
      <c r="V14" s="11">
        <v>2</v>
      </c>
      <c r="W14" s="11">
        <v>0</v>
      </c>
      <c r="X14" s="7">
        <v>0</v>
      </c>
      <c r="Y14" s="19">
        <v>3</v>
      </c>
      <c r="Z14" s="19">
        <v>2</v>
      </c>
      <c r="AA14" s="19">
        <v>2</v>
      </c>
      <c r="AB14" s="29">
        <f t="shared" si="5"/>
        <v>6</v>
      </c>
      <c r="AC14" s="19">
        <v>4</v>
      </c>
      <c r="AD14" s="19">
        <v>4</v>
      </c>
      <c r="AE14" s="19">
        <v>2</v>
      </c>
      <c r="AF14" s="29">
        <f t="shared" si="6"/>
        <v>8</v>
      </c>
      <c r="AG14" s="7">
        <v>1</v>
      </c>
      <c r="AH14" s="7">
        <v>0</v>
      </c>
      <c r="AI14" s="7">
        <v>1</v>
      </c>
      <c r="AJ14" s="7">
        <v>9</v>
      </c>
      <c r="AK14" s="7">
        <v>9</v>
      </c>
      <c r="AL14" s="7">
        <v>9</v>
      </c>
      <c r="AM14" s="34">
        <f t="shared" si="7"/>
        <v>18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14</v>
      </c>
      <c r="AU14" s="7">
        <v>6</v>
      </c>
      <c r="AV14" s="7">
        <v>6</v>
      </c>
      <c r="AW14" s="19">
        <f t="shared" si="8"/>
        <v>24</v>
      </c>
      <c r="AX14" s="7">
        <v>0</v>
      </c>
      <c r="AY14" s="19">
        <v>0</v>
      </c>
      <c r="AZ14" s="19">
        <v>0</v>
      </c>
      <c r="BA14" s="7">
        <v>0</v>
      </c>
      <c r="BB14" s="19">
        <v>0</v>
      </c>
      <c r="BC14" s="19">
        <v>0</v>
      </c>
      <c r="BD14" s="4">
        <v>0</v>
      </c>
      <c r="BE14" s="4">
        <v>0</v>
      </c>
      <c r="BF14" s="4">
        <v>0</v>
      </c>
      <c r="BG14" s="4">
        <v>3</v>
      </c>
      <c r="BH14" s="4">
        <v>3</v>
      </c>
      <c r="BI14" s="4">
        <v>3</v>
      </c>
      <c r="BJ14" s="19">
        <f t="shared" si="9"/>
        <v>27</v>
      </c>
      <c r="BK14" s="4">
        <v>2</v>
      </c>
      <c r="BL14" s="4">
        <v>3</v>
      </c>
      <c r="BM14" s="4">
        <v>3</v>
      </c>
      <c r="BN14" s="4">
        <v>9</v>
      </c>
      <c r="BO14" s="4">
        <v>1</v>
      </c>
      <c r="BP14" s="4">
        <v>1</v>
      </c>
      <c r="BQ14" s="19">
        <f t="shared" si="10"/>
        <v>31</v>
      </c>
    </row>
    <row r="15" spans="1:69" ht="15.75" x14ac:dyDescent="0.25">
      <c r="A15" s="25" t="s">
        <v>7</v>
      </c>
      <c r="B15" s="44">
        <v>319</v>
      </c>
      <c r="C15" s="45">
        <v>319</v>
      </c>
      <c r="D15" s="46">
        <v>319</v>
      </c>
      <c r="E15" s="41">
        <v>247</v>
      </c>
      <c r="F15" s="42">
        <v>180</v>
      </c>
      <c r="G15" s="43">
        <v>180</v>
      </c>
      <c r="H15" s="28">
        <f t="shared" si="0"/>
        <v>172</v>
      </c>
      <c r="I15" s="22">
        <f t="shared" si="1"/>
        <v>58</v>
      </c>
      <c r="J15" s="22">
        <f t="shared" si="2"/>
        <v>69</v>
      </c>
      <c r="K15" s="18">
        <v>26</v>
      </c>
      <c r="L15" s="18">
        <v>7</v>
      </c>
      <c r="M15" s="18">
        <v>9</v>
      </c>
      <c r="N15" s="7">
        <v>8</v>
      </c>
      <c r="O15" s="14">
        <v>1</v>
      </c>
      <c r="P15" s="14">
        <v>1</v>
      </c>
      <c r="Q15" s="29">
        <f t="shared" si="3"/>
        <v>10</v>
      </c>
      <c r="R15" s="11">
        <v>18</v>
      </c>
      <c r="S15" s="11">
        <v>5</v>
      </c>
      <c r="T15" s="11">
        <v>13</v>
      </c>
      <c r="U15" s="29">
        <f t="shared" si="4"/>
        <v>23</v>
      </c>
      <c r="V15" s="11">
        <v>13</v>
      </c>
      <c r="W15" s="11">
        <v>4</v>
      </c>
      <c r="X15" s="7">
        <v>4</v>
      </c>
      <c r="Y15" s="19">
        <v>27</v>
      </c>
      <c r="Z15" s="19">
        <v>4</v>
      </c>
      <c r="AA15" s="19">
        <v>4</v>
      </c>
      <c r="AB15" s="29">
        <f t="shared" si="5"/>
        <v>31</v>
      </c>
      <c r="AC15" s="19">
        <v>5</v>
      </c>
      <c r="AD15" s="19">
        <v>5</v>
      </c>
      <c r="AE15" s="19">
        <v>1</v>
      </c>
      <c r="AF15" s="29">
        <f t="shared" si="6"/>
        <v>32</v>
      </c>
      <c r="AG15" s="7">
        <v>3</v>
      </c>
      <c r="AH15" s="7">
        <v>0</v>
      </c>
      <c r="AI15" s="7">
        <v>3</v>
      </c>
      <c r="AJ15" s="7">
        <v>6</v>
      </c>
      <c r="AK15" s="7">
        <v>0</v>
      </c>
      <c r="AL15" s="7">
        <v>6</v>
      </c>
      <c r="AM15" s="34">
        <f t="shared" si="7"/>
        <v>41</v>
      </c>
      <c r="AN15" s="7">
        <v>0</v>
      </c>
      <c r="AO15" s="7">
        <v>0</v>
      </c>
      <c r="AP15" s="7">
        <v>0</v>
      </c>
      <c r="AQ15" s="7">
        <v>9</v>
      </c>
      <c r="AR15" s="7">
        <v>8</v>
      </c>
      <c r="AS15" s="7">
        <v>6</v>
      </c>
      <c r="AT15" s="7">
        <v>36</v>
      </c>
      <c r="AU15" s="7">
        <v>14</v>
      </c>
      <c r="AV15" s="7">
        <v>10</v>
      </c>
      <c r="AW15" s="19">
        <f t="shared" si="8"/>
        <v>57</v>
      </c>
      <c r="AX15" s="7">
        <v>0</v>
      </c>
      <c r="AY15" s="19">
        <v>0</v>
      </c>
      <c r="AZ15" s="19">
        <v>0</v>
      </c>
      <c r="BA15" s="7">
        <v>0</v>
      </c>
      <c r="BB15" s="19">
        <v>0</v>
      </c>
      <c r="BC15" s="19">
        <v>0</v>
      </c>
      <c r="BD15" s="4">
        <v>2</v>
      </c>
      <c r="BE15" s="4">
        <v>2</v>
      </c>
      <c r="BF15" s="4">
        <v>2</v>
      </c>
      <c r="BG15" s="4">
        <v>4</v>
      </c>
      <c r="BH15" s="4">
        <v>3</v>
      </c>
      <c r="BI15" s="4">
        <v>4</v>
      </c>
      <c r="BJ15" s="19">
        <f t="shared" si="9"/>
        <v>63</v>
      </c>
      <c r="BK15" s="4">
        <v>0</v>
      </c>
      <c r="BL15" s="4">
        <v>0</v>
      </c>
      <c r="BM15" s="4">
        <v>0</v>
      </c>
      <c r="BN15" s="4">
        <v>15</v>
      </c>
      <c r="BO15" s="4">
        <v>5</v>
      </c>
      <c r="BP15" s="4">
        <v>6</v>
      </c>
      <c r="BQ15" s="19">
        <f t="shared" si="10"/>
        <v>69</v>
      </c>
    </row>
    <row r="16" spans="1:69" ht="15.75" x14ac:dyDescent="0.25">
      <c r="A16" s="25" t="s">
        <v>8</v>
      </c>
      <c r="B16" s="44">
        <v>5</v>
      </c>
      <c r="C16" s="45">
        <v>5</v>
      </c>
      <c r="D16" s="46">
        <v>5</v>
      </c>
      <c r="E16" s="41">
        <v>32</v>
      </c>
      <c r="F16" s="42">
        <v>30</v>
      </c>
      <c r="G16" s="43">
        <v>30</v>
      </c>
      <c r="H16" s="28">
        <f t="shared" si="0"/>
        <v>78</v>
      </c>
      <c r="I16" s="22">
        <f t="shared" si="1"/>
        <v>38</v>
      </c>
      <c r="J16" s="22">
        <f t="shared" si="2"/>
        <v>32</v>
      </c>
      <c r="K16" s="18">
        <v>7</v>
      </c>
      <c r="L16" s="18">
        <v>4</v>
      </c>
      <c r="M16" s="18">
        <v>3</v>
      </c>
      <c r="N16" s="7">
        <v>7</v>
      </c>
      <c r="O16" s="14">
        <v>3</v>
      </c>
      <c r="P16" s="14">
        <v>2</v>
      </c>
      <c r="Q16" s="29">
        <f t="shared" si="3"/>
        <v>5</v>
      </c>
      <c r="R16" s="11">
        <v>5</v>
      </c>
      <c r="S16" s="11">
        <v>1</v>
      </c>
      <c r="T16" s="11">
        <v>0</v>
      </c>
      <c r="U16" s="29">
        <f t="shared" si="4"/>
        <v>5</v>
      </c>
      <c r="V16" s="11">
        <v>16</v>
      </c>
      <c r="W16" s="11">
        <v>7</v>
      </c>
      <c r="X16" s="7">
        <v>6</v>
      </c>
      <c r="Y16" s="19">
        <v>2</v>
      </c>
      <c r="Z16" s="19">
        <v>0</v>
      </c>
      <c r="AA16" s="19">
        <v>0</v>
      </c>
      <c r="AB16" s="29">
        <f t="shared" si="5"/>
        <v>11</v>
      </c>
      <c r="AC16" s="19">
        <v>1</v>
      </c>
      <c r="AD16" s="19">
        <v>1</v>
      </c>
      <c r="AE16" s="19">
        <v>0</v>
      </c>
      <c r="AF16" s="29">
        <f t="shared" si="6"/>
        <v>11</v>
      </c>
      <c r="AG16" s="7">
        <v>7</v>
      </c>
      <c r="AH16" s="7">
        <v>3</v>
      </c>
      <c r="AI16" s="7">
        <v>3</v>
      </c>
      <c r="AJ16" s="7">
        <v>0</v>
      </c>
      <c r="AK16" s="7">
        <v>0</v>
      </c>
      <c r="AL16" s="7">
        <v>0</v>
      </c>
      <c r="AM16" s="34">
        <f t="shared" si="7"/>
        <v>14</v>
      </c>
      <c r="AN16" s="7">
        <v>9</v>
      </c>
      <c r="AO16" s="7">
        <v>4</v>
      </c>
      <c r="AP16" s="7">
        <v>4</v>
      </c>
      <c r="AQ16" s="7">
        <v>5</v>
      </c>
      <c r="AR16" s="7">
        <v>5</v>
      </c>
      <c r="AS16" s="7">
        <v>3</v>
      </c>
      <c r="AT16" s="7">
        <v>4</v>
      </c>
      <c r="AU16" s="7">
        <v>0</v>
      </c>
      <c r="AV16" s="7">
        <v>0</v>
      </c>
      <c r="AW16" s="19">
        <f t="shared" si="8"/>
        <v>21</v>
      </c>
      <c r="AX16" s="7">
        <v>0</v>
      </c>
      <c r="AY16" s="19">
        <v>0</v>
      </c>
      <c r="AZ16" s="19">
        <v>0</v>
      </c>
      <c r="BA16" s="7">
        <v>0</v>
      </c>
      <c r="BB16" s="19">
        <v>0</v>
      </c>
      <c r="BC16" s="19">
        <v>0</v>
      </c>
      <c r="BD16" s="4">
        <v>0</v>
      </c>
      <c r="BE16" s="4">
        <v>0</v>
      </c>
      <c r="BF16" s="4">
        <v>0</v>
      </c>
      <c r="BG16" s="4">
        <v>4</v>
      </c>
      <c r="BH16" s="4">
        <v>4</v>
      </c>
      <c r="BI16" s="4">
        <v>4</v>
      </c>
      <c r="BJ16" s="19">
        <f t="shared" si="9"/>
        <v>25</v>
      </c>
      <c r="BK16" s="4">
        <v>7</v>
      </c>
      <c r="BL16" s="4">
        <v>4</v>
      </c>
      <c r="BM16" s="4">
        <v>5</v>
      </c>
      <c r="BN16" s="4">
        <v>4</v>
      </c>
      <c r="BO16" s="4">
        <v>2</v>
      </c>
      <c r="BP16" s="4">
        <v>2</v>
      </c>
      <c r="BQ16" s="19">
        <f t="shared" si="10"/>
        <v>32</v>
      </c>
    </row>
    <row r="17" spans="1:69" ht="15.75" x14ac:dyDescent="0.25">
      <c r="A17" s="25" t="s">
        <v>9</v>
      </c>
      <c r="B17" s="44">
        <v>3</v>
      </c>
      <c r="C17" s="45">
        <v>3</v>
      </c>
      <c r="D17" s="46">
        <v>3</v>
      </c>
      <c r="E17" s="41">
        <v>52</v>
      </c>
      <c r="F17" s="42">
        <v>45</v>
      </c>
      <c r="G17" s="43">
        <v>45</v>
      </c>
      <c r="H17" s="28">
        <f t="shared" si="0"/>
        <v>157</v>
      </c>
      <c r="I17" s="22">
        <f t="shared" si="1"/>
        <v>68</v>
      </c>
      <c r="J17" s="22">
        <f t="shared" si="2"/>
        <v>64</v>
      </c>
      <c r="K17" s="18">
        <v>0</v>
      </c>
      <c r="L17" s="18">
        <v>0</v>
      </c>
      <c r="M17" s="18">
        <v>0</v>
      </c>
      <c r="N17" s="7">
        <v>0</v>
      </c>
      <c r="O17" s="14">
        <v>0</v>
      </c>
      <c r="P17" s="14">
        <v>0</v>
      </c>
      <c r="Q17" s="29">
        <f t="shared" si="3"/>
        <v>0</v>
      </c>
      <c r="R17" s="11">
        <v>1</v>
      </c>
      <c r="S17" s="11">
        <v>0</v>
      </c>
      <c r="T17" s="11">
        <v>0</v>
      </c>
      <c r="U17" s="29">
        <f t="shared" si="4"/>
        <v>0</v>
      </c>
      <c r="V17" s="11">
        <v>5</v>
      </c>
      <c r="W17" s="11">
        <v>2</v>
      </c>
      <c r="X17" s="7">
        <v>2</v>
      </c>
      <c r="Y17" s="19">
        <v>5</v>
      </c>
      <c r="Z17" s="19">
        <v>5</v>
      </c>
      <c r="AA17" s="19">
        <v>5</v>
      </c>
      <c r="AB17" s="29">
        <f t="shared" si="5"/>
        <v>7</v>
      </c>
      <c r="AC17" s="19">
        <v>1</v>
      </c>
      <c r="AD17" s="19">
        <v>1</v>
      </c>
      <c r="AE17" s="19">
        <v>1</v>
      </c>
      <c r="AF17" s="29">
        <f t="shared" si="6"/>
        <v>8</v>
      </c>
      <c r="AG17" s="7">
        <v>5</v>
      </c>
      <c r="AH17" s="7">
        <v>5</v>
      </c>
      <c r="AI17" s="7">
        <v>4</v>
      </c>
      <c r="AJ17" s="7">
        <v>0</v>
      </c>
      <c r="AK17" s="7">
        <v>0</v>
      </c>
      <c r="AL17" s="7">
        <v>0</v>
      </c>
      <c r="AM17" s="34">
        <f t="shared" si="7"/>
        <v>12</v>
      </c>
      <c r="AN17" s="7">
        <v>0</v>
      </c>
      <c r="AO17" s="7">
        <v>0</v>
      </c>
      <c r="AP17" s="7">
        <v>0</v>
      </c>
      <c r="AQ17" s="7">
        <v>16</v>
      </c>
      <c r="AR17" s="7">
        <v>13</v>
      </c>
      <c r="AS17" s="7">
        <v>8</v>
      </c>
      <c r="AT17" s="7">
        <v>8</v>
      </c>
      <c r="AU17" s="7">
        <v>0</v>
      </c>
      <c r="AV17" s="7">
        <v>0</v>
      </c>
      <c r="AW17" s="19">
        <f t="shared" si="8"/>
        <v>20</v>
      </c>
      <c r="AX17" s="7">
        <v>9</v>
      </c>
      <c r="AY17" s="19">
        <v>9</v>
      </c>
      <c r="AZ17" s="19">
        <v>9</v>
      </c>
      <c r="BA17" s="7">
        <v>8</v>
      </c>
      <c r="BB17" s="19">
        <v>8</v>
      </c>
      <c r="BC17" s="19">
        <v>8</v>
      </c>
      <c r="BD17" s="4">
        <v>4</v>
      </c>
      <c r="BE17" s="4">
        <v>2</v>
      </c>
      <c r="BF17" s="4">
        <v>2</v>
      </c>
      <c r="BG17" s="4">
        <v>16</v>
      </c>
      <c r="BH17" s="4">
        <v>9</v>
      </c>
      <c r="BI17" s="4">
        <v>11</v>
      </c>
      <c r="BJ17" s="19">
        <f t="shared" si="9"/>
        <v>50</v>
      </c>
      <c r="BK17" s="4">
        <v>75</v>
      </c>
      <c r="BL17" s="4">
        <v>12</v>
      </c>
      <c r="BM17" s="4">
        <v>12</v>
      </c>
      <c r="BN17" s="4">
        <v>4</v>
      </c>
      <c r="BO17" s="4">
        <v>2</v>
      </c>
      <c r="BP17" s="4">
        <v>2</v>
      </c>
      <c r="BQ17" s="19">
        <f t="shared" si="10"/>
        <v>64</v>
      </c>
    </row>
    <row r="18" spans="1:69" ht="15.75" x14ac:dyDescent="0.25">
      <c r="A18" s="25" t="s">
        <v>30</v>
      </c>
      <c r="B18" s="44">
        <v>6</v>
      </c>
      <c r="C18" s="45">
        <v>6</v>
      </c>
      <c r="D18" s="46">
        <v>6</v>
      </c>
      <c r="E18" s="41">
        <v>4</v>
      </c>
      <c r="F18" s="42">
        <v>3</v>
      </c>
      <c r="G18" s="43">
        <v>3</v>
      </c>
      <c r="H18" s="28">
        <f t="shared" si="0"/>
        <v>28</v>
      </c>
      <c r="I18" s="22">
        <f t="shared" si="1"/>
        <v>23</v>
      </c>
      <c r="J18" s="22">
        <f t="shared" si="2"/>
        <v>21</v>
      </c>
      <c r="K18" s="18">
        <v>0</v>
      </c>
      <c r="L18" s="18">
        <v>0</v>
      </c>
      <c r="M18" s="18">
        <v>0</v>
      </c>
      <c r="N18" s="7">
        <v>2</v>
      </c>
      <c r="O18" s="14">
        <v>0</v>
      </c>
      <c r="P18" s="14">
        <v>0</v>
      </c>
      <c r="Q18" s="29">
        <f t="shared" si="3"/>
        <v>0</v>
      </c>
      <c r="R18" s="11">
        <v>0</v>
      </c>
      <c r="S18" s="11">
        <v>0</v>
      </c>
      <c r="T18" s="11">
        <v>0</v>
      </c>
      <c r="U18" s="29">
        <f t="shared" si="4"/>
        <v>0</v>
      </c>
      <c r="V18" s="11">
        <f>-W18-P17</f>
        <v>0</v>
      </c>
      <c r="W18" s="11">
        <v>0</v>
      </c>
      <c r="X18" s="7">
        <v>0</v>
      </c>
      <c r="Y18" s="19">
        <v>1</v>
      </c>
      <c r="Z18" s="19">
        <v>0</v>
      </c>
      <c r="AA18" s="19">
        <v>0</v>
      </c>
      <c r="AB18" s="29">
        <f t="shared" si="5"/>
        <v>0</v>
      </c>
      <c r="AC18" s="19">
        <v>2</v>
      </c>
      <c r="AD18" s="19">
        <v>2</v>
      </c>
      <c r="AE18" s="19">
        <v>0</v>
      </c>
      <c r="AF18" s="29">
        <f t="shared" si="6"/>
        <v>0</v>
      </c>
      <c r="AG18" s="7">
        <v>0</v>
      </c>
      <c r="AH18" s="7">
        <v>0</v>
      </c>
      <c r="AI18" s="7">
        <v>0</v>
      </c>
      <c r="AJ18" s="7">
        <v>3</v>
      </c>
      <c r="AK18" s="7">
        <v>3</v>
      </c>
      <c r="AL18" s="7">
        <v>3</v>
      </c>
      <c r="AM18" s="34">
        <f t="shared" si="7"/>
        <v>3</v>
      </c>
      <c r="AN18" s="7">
        <v>0</v>
      </c>
      <c r="AO18" s="7">
        <v>0</v>
      </c>
      <c r="AP18" s="7">
        <v>0</v>
      </c>
      <c r="AQ18" s="7">
        <v>1</v>
      </c>
      <c r="AR18" s="7">
        <v>1</v>
      </c>
      <c r="AS18" s="7">
        <v>1</v>
      </c>
      <c r="AT18" s="7">
        <v>1</v>
      </c>
      <c r="AU18" s="7">
        <v>0</v>
      </c>
      <c r="AV18" s="7">
        <v>0</v>
      </c>
      <c r="AW18" s="19">
        <f t="shared" si="8"/>
        <v>4</v>
      </c>
      <c r="AX18" s="7">
        <v>9</v>
      </c>
      <c r="AY18" s="19">
        <v>9</v>
      </c>
      <c r="AZ18" s="19">
        <v>9</v>
      </c>
      <c r="BA18" s="7">
        <v>8</v>
      </c>
      <c r="BB18" s="19">
        <v>8</v>
      </c>
      <c r="BC18" s="19">
        <v>8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19">
        <f t="shared" si="9"/>
        <v>21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19">
        <f t="shared" si="10"/>
        <v>21</v>
      </c>
    </row>
    <row r="19" spans="1:69" ht="15.75" x14ac:dyDescent="0.25">
      <c r="A19" s="25" t="s">
        <v>10</v>
      </c>
      <c r="B19" s="44">
        <v>4</v>
      </c>
      <c r="C19" s="45">
        <v>4</v>
      </c>
      <c r="D19" s="46">
        <v>4</v>
      </c>
      <c r="E19" s="41">
        <v>41</v>
      </c>
      <c r="F19" s="42">
        <v>33</v>
      </c>
      <c r="G19" s="43">
        <v>33</v>
      </c>
      <c r="H19" s="28">
        <f t="shared" si="0"/>
        <v>38</v>
      </c>
      <c r="I19" s="22">
        <f t="shared" si="1"/>
        <v>29</v>
      </c>
      <c r="J19" s="22">
        <f t="shared" si="2"/>
        <v>30</v>
      </c>
      <c r="K19" s="18">
        <v>2</v>
      </c>
      <c r="L19" s="18">
        <v>2</v>
      </c>
      <c r="M19" s="18">
        <v>2</v>
      </c>
      <c r="N19" s="7">
        <v>1</v>
      </c>
      <c r="O19" s="14">
        <v>0</v>
      </c>
      <c r="P19" s="14">
        <v>0</v>
      </c>
      <c r="Q19" s="29">
        <f t="shared" si="3"/>
        <v>2</v>
      </c>
      <c r="R19" s="11">
        <v>4</v>
      </c>
      <c r="S19" s="11">
        <v>3</v>
      </c>
      <c r="T19" s="11">
        <v>3</v>
      </c>
      <c r="U19" s="29">
        <f t="shared" si="4"/>
        <v>5</v>
      </c>
      <c r="V19" s="11">
        <v>6</v>
      </c>
      <c r="W19" s="11">
        <v>3</v>
      </c>
      <c r="X19" s="7">
        <v>3</v>
      </c>
      <c r="Y19" s="19">
        <v>0</v>
      </c>
      <c r="Z19" s="19">
        <v>0</v>
      </c>
      <c r="AA19" s="19">
        <v>0</v>
      </c>
      <c r="AB19" s="29">
        <f t="shared" si="5"/>
        <v>8</v>
      </c>
      <c r="AC19" s="19">
        <v>0</v>
      </c>
      <c r="AD19" s="19">
        <v>0</v>
      </c>
      <c r="AE19" s="19">
        <v>0</v>
      </c>
      <c r="AF19" s="29">
        <f t="shared" si="6"/>
        <v>8</v>
      </c>
      <c r="AG19" s="7">
        <v>4</v>
      </c>
      <c r="AH19" s="7">
        <v>3</v>
      </c>
      <c r="AI19" s="7">
        <v>4</v>
      </c>
      <c r="AJ19" s="7">
        <v>0</v>
      </c>
      <c r="AK19" s="7">
        <v>0</v>
      </c>
      <c r="AL19" s="7">
        <v>0</v>
      </c>
      <c r="AM19" s="34">
        <f t="shared" si="7"/>
        <v>12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5</v>
      </c>
      <c r="AU19" s="7">
        <v>2</v>
      </c>
      <c r="AV19" s="7">
        <v>2</v>
      </c>
      <c r="AW19" s="19">
        <f t="shared" si="8"/>
        <v>14</v>
      </c>
      <c r="AX19" s="7">
        <v>9</v>
      </c>
      <c r="AY19" s="19">
        <v>9</v>
      </c>
      <c r="AZ19" s="19">
        <v>9</v>
      </c>
      <c r="BA19" s="7">
        <v>7</v>
      </c>
      <c r="BB19" s="19">
        <v>7</v>
      </c>
      <c r="BC19" s="19">
        <v>7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19">
        <f t="shared" si="9"/>
        <v>30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19">
        <f t="shared" si="10"/>
        <v>30</v>
      </c>
    </row>
    <row r="20" spans="1:69" ht="15.75" x14ac:dyDescent="0.25">
      <c r="A20" s="25" t="s">
        <v>11</v>
      </c>
      <c r="B20" s="44">
        <v>23</v>
      </c>
      <c r="C20" s="45">
        <v>23</v>
      </c>
      <c r="D20" s="46">
        <v>23</v>
      </c>
      <c r="E20" s="41">
        <v>46</v>
      </c>
      <c r="F20" s="42">
        <v>27</v>
      </c>
      <c r="G20" s="43">
        <v>27</v>
      </c>
      <c r="H20" s="28">
        <f t="shared" si="0"/>
        <v>125</v>
      </c>
      <c r="I20" s="22">
        <f t="shared" si="1"/>
        <v>100</v>
      </c>
      <c r="J20" s="22">
        <f t="shared" si="2"/>
        <v>51</v>
      </c>
      <c r="K20" s="18">
        <v>6</v>
      </c>
      <c r="L20" s="18">
        <v>1</v>
      </c>
      <c r="M20" s="18">
        <v>1</v>
      </c>
      <c r="N20" s="7">
        <v>0</v>
      </c>
      <c r="O20" s="14">
        <v>0</v>
      </c>
      <c r="P20" s="14">
        <v>0</v>
      </c>
      <c r="Q20" s="29">
        <f t="shared" si="3"/>
        <v>1</v>
      </c>
      <c r="R20" s="11">
        <v>0</v>
      </c>
      <c r="S20" s="11">
        <v>0</v>
      </c>
      <c r="T20" s="11">
        <v>0</v>
      </c>
      <c r="U20" s="29">
        <f t="shared" si="4"/>
        <v>1</v>
      </c>
      <c r="V20" s="11">
        <v>2</v>
      </c>
      <c r="W20" s="11">
        <v>0</v>
      </c>
      <c r="X20" s="7">
        <v>0</v>
      </c>
      <c r="Y20" s="19">
        <v>0</v>
      </c>
      <c r="Z20" s="19">
        <v>0</v>
      </c>
      <c r="AA20" s="19">
        <v>0</v>
      </c>
      <c r="AB20" s="29">
        <f t="shared" si="5"/>
        <v>1</v>
      </c>
      <c r="AC20" s="19">
        <v>52</v>
      </c>
      <c r="AD20" s="19">
        <v>52</v>
      </c>
      <c r="AE20" s="19">
        <v>2</v>
      </c>
      <c r="AF20" s="29">
        <f t="shared" si="6"/>
        <v>3</v>
      </c>
      <c r="AG20" s="7">
        <v>3</v>
      </c>
      <c r="AH20" s="7">
        <v>2</v>
      </c>
      <c r="AI20" s="7">
        <v>3</v>
      </c>
      <c r="AJ20" s="7">
        <v>0</v>
      </c>
      <c r="AK20" s="7">
        <v>0</v>
      </c>
      <c r="AL20" s="7">
        <v>0</v>
      </c>
      <c r="AM20" s="34">
        <f t="shared" si="7"/>
        <v>6</v>
      </c>
      <c r="AN20" s="7">
        <v>0</v>
      </c>
      <c r="AO20" s="7">
        <v>0</v>
      </c>
      <c r="AP20" s="7">
        <v>0</v>
      </c>
      <c r="AQ20" s="7">
        <v>4</v>
      </c>
      <c r="AR20" s="7">
        <v>2</v>
      </c>
      <c r="AS20" s="7">
        <v>3</v>
      </c>
      <c r="AT20" s="7">
        <v>10</v>
      </c>
      <c r="AU20" s="7">
        <v>5</v>
      </c>
      <c r="AV20" s="7">
        <v>5</v>
      </c>
      <c r="AW20" s="19">
        <f t="shared" si="8"/>
        <v>14</v>
      </c>
      <c r="AX20" s="7">
        <v>9</v>
      </c>
      <c r="AY20" s="19">
        <v>9</v>
      </c>
      <c r="AZ20" s="19">
        <v>9</v>
      </c>
      <c r="BA20" s="7">
        <v>8</v>
      </c>
      <c r="BB20" s="19">
        <v>8</v>
      </c>
      <c r="BC20" s="19">
        <v>8</v>
      </c>
      <c r="BD20" s="4">
        <v>8</v>
      </c>
      <c r="BE20" s="4">
        <v>7</v>
      </c>
      <c r="BF20" s="4">
        <v>8</v>
      </c>
      <c r="BG20" s="4">
        <v>11</v>
      </c>
      <c r="BH20" s="4">
        <v>7</v>
      </c>
      <c r="BI20" s="4">
        <v>6</v>
      </c>
      <c r="BJ20" s="19">
        <f t="shared" si="9"/>
        <v>45</v>
      </c>
      <c r="BK20" s="4">
        <v>4</v>
      </c>
      <c r="BL20" s="4">
        <v>4</v>
      </c>
      <c r="BM20" s="4">
        <v>3</v>
      </c>
      <c r="BN20" s="4">
        <v>8</v>
      </c>
      <c r="BO20" s="4">
        <v>3</v>
      </c>
      <c r="BP20" s="4">
        <v>3</v>
      </c>
      <c r="BQ20" s="19">
        <f t="shared" si="10"/>
        <v>51</v>
      </c>
    </row>
    <row r="21" spans="1:69" ht="15.75" x14ac:dyDescent="0.25">
      <c r="A21" s="25" t="s">
        <v>12</v>
      </c>
      <c r="B21" s="44">
        <v>2</v>
      </c>
      <c r="C21" s="45">
        <v>2</v>
      </c>
      <c r="D21" s="46">
        <v>2</v>
      </c>
      <c r="E21" s="41">
        <v>21</v>
      </c>
      <c r="F21" s="42">
        <v>10</v>
      </c>
      <c r="G21" s="43">
        <v>10</v>
      </c>
      <c r="H21" s="28">
        <f t="shared" si="0"/>
        <v>29</v>
      </c>
      <c r="I21" s="22">
        <f t="shared" si="1"/>
        <v>23</v>
      </c>
      <c r="J21" s="22">
        <f t="shared" si="2"/>
        <v>23</v>
      </c>
      <c r="K21" s="18">
        <v>1</v>
      </c>
      <c r="L21" s="18">
        <v>0</v>
      </c>
      <c r="M21" s="18">
        <v>0</v>
      </c>
      <c r="N21" s="7">
        <v>2</v>
      </c>
      <c r="O21" s="14">
        <v>0</v>
      </c>
      <c r="P21" s="14">
        <v>0</v>
      </c>
      <c r="Q21" s="29">
        <f t="shared" si="3"/>
        <v>0</v>
      </c>
      <c r="R21" s="11">
        <v>0</v>
      </c>
      <c r="S21" s="11">
        <v>0</v>
      </c>
      <c r="T21" s="11">
        <v>0</v>
      </c>
      <c r="U21" s="29">
        <f t="shared" si="4"/>
        <v>0</v>
      </c>
      <c r="V21" s="11">
        <v>0</v>
      </c>
      <c r="W21" s="11">
        <v>0</v>
      </c>
      <c r="X21" s="7">
        <v>0</v>
      </c>
      <c r="Y21" s="19">
        <v>5</v>
      </c>
      <c r="Z21" s="19">
        <v>4</v>
      </c>
      <c r="AA21" s="19">
        <v>4</v>
      </c>
      <c r="AB21" s="29">
        <f t="shared" si="5"/>
        <v>4</v>
      </c>
      <c r="AC21" s="19">
        <v>0</v>
      </c>
      <c r="AD21" s="19">
        <v>0</v>
      </c>
      <c r="AE21" s="19">
        <v>0</v>
      </c>
      <c r="AF21" s="29">
        <f t="shared" si="6"/>
        <v>4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34">
        <f t="shared" si="7"/>
        <v>4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1</v>
      </c>
      <c r="AU21" s="7">
        <v>0</v>
      </c>
      <c r="AV21" s="7">
        <v>0</v>
      </c>
      <c r="AW21" s="19">
        <f t="shared" si="8"/>
        <v>4</v>
      </c>
      <c r="AX21" s="7">
        <v>9</v>
      </c>
      <c r="AY21" s="19">
        <v>9</v>
      </c>
      <c r="AZ21" s="19">
        <v>9</v>
      </c>
      <c r="BA21" s="7">
        <v>9</v>
      </c>
      <c r="BB21" s="19">
        <v>9</v>
      </c>
      <c r="BC21" s="19">
        <v>9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1</v>
      </c>
      <c r="BJ21" s="19">
        <f t="shared" si="9"/>
        <v>23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19">
        <f t="shared" si="10"/>
        <v>23</v>
      </c>
    </row>
    <row r="22" spans="1:69" ht="15.75" x14ac:dyDescent="0.25">
      <c r="A22" s="25" t="s">
        <v>13</v>
      </c>
      <c r="B22" s="44">
        <v>7</v>
      </c>
      <c r="C22" s="45">
        <v>7</v>
      </c>
      <c r="D22" s="46">
        <v>7</v>
      </c>
      <c r="E22" s="41">
        <v>12</v>
      </c>
      <c r="F22" s="42">
        <v>10</v>
      </c>
      <c r="G22" s="43">
        <v>10</v>
      </c>
      <c r="H22" s="28">
        <f t="shared" si="0"/>
        <v>91</v>
      </c>
      <c r="I22" s="22">
        <f t="shared" si="1"/>
        <v>63</v>
      </c>
      <c r="J22" s="22">
        <f t="shared" si="2"/>
        <v>61</v>
      </c>
      <c r="K22" s="18">
        <v>1</v>
      </c>
      <c r="L22" s="18">
        <v>0</v>
      </c>
      <c r="M22" s="18">
        <v>0</v>
      </c>
      <c r="N22" s="7">
        <v>1</v>
      </c>
      <c r="O22" s="14">
        <v>0</v>
      </c>
      <c r="P22" s="14">
        <v>0</v>
      </c>
      <c r="Q22" s="29">
        <f t="shared" si="3"/>
        <v>0</v>
      </c>
      <c r="R22" s="11">
        <v>16</v>
      </c>
      <c r="S22" s="11">
        <v>1</v>
      </c>
      <c r="T22" s="11">
        <v>1</v>
      </c>
      <c r="U22" s="29">
        <f t="shared" si="4"/>
        <v>1</v>
      </c>
      <c r="V22" s="11">
        <v>1</v>
      </c>
      <c r="W22" s="11">
        <v>0</v>
      </c>
      <c r="X22" s="7">
        <v>0</v>
      </c>
      <c r="Y22" s="19">
        <v>20</v>
      </c>
      <c r="Z22" s="19">
        <v>19</v>
      </c>
      <c r="AA22" s="19">
        <v>19</v>
      </c>
      <c r="AB22" s="29">
        <f t="shared" si="5"/>
        <v>20</v>
      </c>
      <c r="AC22" s="19">
        <v>7</v>
      </c>
      <c r="AD22" s="19">
        <v>7</v>
      </c>
      <c r="AE22" s="19">
        <v>5</v>
      </c>
      <c r="AF22" s="29">
        <f t="shared" si="6"/>
        <v>25</v>
      </c>
      <c r="AG22" s="7">
        <v>0</v>
      </c>
      <c r="AH22" s="7">
        <v>0</v>
      </c>
      <c r="AI22" s="7">
        <v>0</v>
      </c>
      <c r="AJ22" s="7">
        <v>18</v>
      </c>
      <c r="AK22" s="7">
        <v>18</v>
      </c>
      <c r="AL22" s="7">
        <v>18</v>
      </c>
      <c r="AM22" s="34">
        <f t="shared" si="7"/>
        <v>43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5</v>
      </c>
      <c r="AU22" s="7">
        <v>0</v>
      </c>
      <c r="AV22" s="7">
        <v>0</v>
      </c>
      <c r="AW22" s="19">
        <f t="shared" si="8"/>
        <v>43</v>
      </c>
      <c r="AX22" s="7">
        <v>9</v>
      </c>
      <c r="AY22" s="19">
        <v>9</v>
      </c>
      <c r="AZ22" s="19">
        <v>9</v>
      </c>
      <c r="BA22" s="7">
        <v>8</v>
      </c>
      <c r="BB22" s="19">
        <v>8</v>
      </c>
      <c r="BC22" s="19">
        <v>8</v>
      </c>
      <c r="BD22" s="4">
        <v>4</v>
      </c>
      <c r="BE22" s="4">
        <v>0</v>
      </c>
      <c r="BF22" s="4">
        <v>0</v>
      </c>
      <c r="BG22" s="4">
        <v>1</v>
      </c>
      <c r="BH22" s="4">
        <v>1</v>
      </c>
      <c r="BI22" s="4">
        <v>1</v>
      </c>
      <c r="BJ22" s="19">
        <f t="shared" si="9"/>
        <v>61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19">
        <f t="shared" si="10"/>
        <v>61</v>
      </c>
    </row>
    <row r="23" spans="1:69" ht="15.75" x14ac:dyDescent="0.25">
      <c r="A23" s="25" t="s">
        <v>14</v>
      </c>
      <c r="B23" s="44">
        <v>14</v>
      </c>
      <c r="C23" s="45">
        <v>14</v>
      </c>
      <c r="D23" s="46">
        <v>14</v>
      </c>
      <c r="E23" s="41">
        <v>41</v>
      </c>
      <c r="F23" s="42">
        <v>32</v>
      </c>
      <c r="G23" s="43">
        <v>32</v>
      </c>
      <c r="H23" s="28">
        <f t="shared" si="0"/>
        <v>66</v>
      </c>
      <c r="I23" s="22">
        <f t="shared" si="1"/>
        <v>42</v>
      </c>
      <c r="J23" s="22">
        <f t="shared" si="2"/>
        <v>35</v>
      </c>
      <c r="K23" s="18">
        <v>1</v>
      </c>
      <c r="L23" s="18">
        <v>0</v>
      </c>
      <c r="M23" s="18">
        <v>0</v>
      </c>
      <c r="N23" s="7">
        <v>2</v>
      </c>
      <c r="O23" s="14">
        <v>0</v>
      </c>
      <c r="P23" s="14">
        <v>0</v>
      </c>
      <c r="Q23" s="29">
        <f t="shared" si="3"/>
        <v>0</v>
      </c>
      <c r="R23" s="11">
        <v>2</v>
      </c>
      <c r="S23" s="11">
        <v>0</v>
      </c>
      <c r="T23" s="11">
        <v>0</v>
      </c>
      <c r="U23" s="29">
        <f t="shared" si="4"/>
        <v>0</v>
      </c>
      <c r="V23" s="11">
        <v>4</v>
      </c>
      <c r="W23" s="11">
        <v>0</v>
      </c>
      <c r="X23" s="7">
        <v>0</v>
      </c>
      <c r="Y23" s="19">
        <v>6</v>
      </c>
      <c r="Z23" s="19">
        <v>6</v>
      </c>
      <c r="AA23" s="19">
        <v>6</v>
      </c>
      <c r="AB23" s="29">
        <f t="shared" si="5"/>
        <v>6</v>
      </c>
      <c r="AC23" s="19">
        <v>2</v>
      </c>
      <c r="AD23" s="19">
        <v>2</v>
      </c>
      <c r="AE23" s="19">
        <v>0</v>
      </c>
      <c r="AF23" s="29">
        <f t="shared" si="6"/>
        <v>6</v>
      </c>
      <c r="AG23" s="7">
        <v>2</v>
      </c>
      <c r="AH23" s="7">
        <v>0</v>
      </c>
      <c r="AI23" s="7">
        <v>0</v>
      </c>
      <c r="AJ23" s="7">
        <v>9</v>
      </c>
      <c r="AK23" s="7">
        <v>9</v>
      </c>
      <c r="AL23" s="7">
        <v>4</v>
      </c>
      <c r="AM23" s="34">
        <f t="shared" si="7"/>
        <v>10</v>
      </c>
      <c r="AN23" s="7">
        <v>7</v>
      </c>
      <c r="AO23" s="7">
        <v>3</v>
      </c>
      <c r="AP23" s="7">
        <v>3</v>
      </c>
      <c r="AQ23" s="7">
        <v>2</v>
      </c>
      <c r="AR23" s="7">
        <v>2</v>
      </c>
      <c r="AS23" s="7">
        <v>2</v>
      </c>
      <c r="AT23" s="7">
        <v>3</v>
      </c>
      <c r="AU23" s="7">
        <v>0</v>
      </c>
      <c r="AV23" s="7">
        <v>0</v>
      </c>
      <c r="AW23" s="19">
        <f t="shared" si="8"/>
        <v>15</v>
      </c>
      <c r="AX23" s="7">
        <v>9</v>
      </c>
      <c r="AY23" s="19">
        <v>9</v>
      </c>
      <c r="AZ23" s="19">
        <v>9</v>
      </c>
      <c r="BA23" s="7">
        <v>8</v>
      </c>
      <c r="BB23" s="19">
        <v>8</v>
      </c>
      <c r="BC23" s="19">
        <v>8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19">
        <f t="shared" si="9"/>
        <v>32</v>
      </c>
      <c r="BK23" s="4">
        <v>3</v>
      </c>
      <c r="BL23" s="4">
        <v>2</v>
      </c>
      <c r="BM23" s="4">
        <v>2</v>
      </c>
      <c r="BN23" s="4">
        <v>6</v>
      </c>
      <c r="BO23" s="4">
        <v>1</v>
      </c>
      <c r="BP23" s="4">
        <v>1</v>
      </c>
      <c r="BQ23" s="19">
        <f t="shared" si="10"/>
        <v>35</v>
      </c>
    </row>
    <row r="24" spans="1:69" ht="15.75" x14ac:dyDescent="0.25">
      <c r="A24" s="25" t="s">
        <v>15</v>
      </c>
      <c r="B24" s="44">
        <v>25</v>
      </c>
      <c r="C24" s="45">
        <v>25</v>
      </c>
      <c r="D24" s="46">
        <v>25</v>
      </c>
      <c r="E24" s="41">
        <v>98</v>
      </c>
      <c r="F24" s="42">
        <v>57</v>
      </c>
      <c r="G24" s="43">
        <v>57</v>
      </c>
      <c r="H24" s="28">
        <f t="shared" si="0"/>
        <v>132</v>
      </c>
      <c r="I24" s="22">
        <f t="shared" si="1"/>
        <v>73</v>
      </c>
      <c r="J24" s="22">
        <f t="shared" si="2"/>
        <v>64</v>
      </c>
      <c r="K24" s="18">
        <v>2</v>
      </c>
      <c r="L24" s="18">
        <v>0</v>
      </c>
      <c r="M24" s="18">
        <v>1</v>
      </c>
      <c r="N24" s="7">
        <v>24</v>
      </c>
      <c r="O24" s="14">
        <v>5</v>
      </c>
      <c r="P24" s="14">
        <v>2</v>
      </c>
      <c r="Q24" s="29">
        <f t="shared" si="3"/>
        <v>3</v>
      </c>
      <c r="R24" s="11">
        <v>3</v>
      </c>
      <c r="S24" s="11">
        <v>1</v>
      </c>
      <c r="T24" s="11">
        <v>1</v>
      </c>
      <c r="U24" s="29">
        <f t="shared" si="4"/>
        <v>4</v>
      </c>
      <c r="V24" s="11">
        <v>4</v>
      </c>
      <c r="W24" s="11">
        <v>1</v>
      </c>
      <c r="X24" s="7">
        <v>1</v>
      </c>
      <c r="Y24" s="19">
        <v>6</v>
      </c>
      <c r="Z24" s="19">
        <v>0</v>
      </c>
      <c r="AA24" s="19">
        <v>0</v>
      </c>
      <c r="AB24" s="29">
        <f t="shared" si="5"/>
        <v>5</v>
      </c>
      <c r="AC24" s="19">
        <v>10</v>
      </c>
      <c r="AD24" s="19">
        <v>10</v>
      </c>
      <c r="AE24" s="19">
        <v>3</v>
      </c>
      <c r="AF24" s="29">
        <f t="shared" si="6"/>
        <v>8</v>
      </c>
      <c r="AG24" s="7">
        <v>11</v>
      </c>
      <c r="AH24" s="7">
        <v>10</v>
      </c>
      <c r="AI24" s="7">
        <v>10</v>
      </c>
      <c r="AJ24" s="7">
        <v>5</v>
      </c>
      <c r="AK24" s="7">
        <v>5</v>
      </c>
      <c r="AL24" s="7">
        <v>4</v>
      </c>
      <c r="AM24" s="34">
        <f t="shared" si="7"/>
        <v>22</v>
      </c>
      <c r="AN24" s="7">
        <v>0</v>
      </c>
      <c r="AO24" s="7">
        <v>0</v>
      </c>
      <c r="AP24" s="7">
        <v>0</v>
      </c>
      <c r="AQ24" s="7">
        <v>12</v>
      </c>
      <c r="AR24" s="7">
        <v>10</v>
      </c>
      <c r="AS24" s="7">
        <v>10</v>
      </c>
      <c r="AT24" s="7">
        <v>20</v>
      </c>
      <c r="AU24" s="7">
        <v>8</v>
      </c>
      <c r="AV24" s="7">
        <v>7</v>
      </c>
      <c r="AW24" s="19">
        <f t="shared" si="8"/>
        <v>39</v>
      </c>
      <c r="AX24" s="7">
        <v>9</v>
      </c>
      <c r="AY24" s="19">
        <v>9</v>
      </c>
      <c r="AZ24" s="19">
        <v>9</v>
      </c>
      <c r="BA24" s="7">
        <v>8</v>
      </c>
      <c r="BB24" s="19">
        <v>8</v>
      </c>
      <c r="BC24" s="19">
        <v>8</v>
      </c>
      <c r="BD24" s="4">
        <v>3</v>
      </c>
      <c r="BE24" s="4">
        <v>2</v>
      </c>
      <c r="BF24" s="4">
        <v>2</v>
      </c>
      <c r="BG24" s="4">
        <v>6</v>
      </c>
      <c r="BH24" s="4">
        <v>1</v>
      </c>
      <c r="BI24" s="4">
        <v>4</v>
      </c>
      <c r="BJ24" s="19">
        <f t="shared" si="9"/>
        <v>62</v>
      </c>
      <c r="BK24" s="4">
        <v>4</v>
      </c>
      <c r="BL24" s="4">
        <v>1</v>
      </c>
      <c r="BM24" s="4">
        <v>0</v>
      </c>
      <c r="BN24" s="4">
        <v>5</v>
      </c>
      <c r="BO24" s="4">
        <v>2</v>
      </c>
      <c r="BP24" s="4">
        <v>2</v>
      </c>
      <c r="BQ24" s="19">
        <f t="shared" si="10"/>
        <v>64</v>
      </c>
    </row>
    <row r="25" spans="1:69" ht="15.75" x14ac:dyDescent="0.25">
      <c r="A25" s="25" t="s">
        <v>16</v>
      </c>
      <c r="B25" s="44">
        <v>28</v>
      </c>
      <c r="C25" s="45">
        <v>28</v>
      </c>
      <c r="D25" s="46">
        <v>28</v>
      </c>
      <c r="E25" s="41">
        <v>20</v>
      </c>
      <c r="F25" s="42">
        <v>14</v>
      </c>
      <c r="G25" s="43">
        <v>14</v>
      </c>
      <c r="H25" s="28">
        <f t="shared" si="0"/>
        <v>52</v>
      </c>
      <c r="I25" s="22">
        <f t="shared" si="1"/>
        <v>26</v>
      </c>
      <c r="J25" s="22">
        <f t="shared" si="2"/>
        <v>24</v>
      </c>
      <c r="K25" s="18">
        <v>0</v>
      </c>
      <c r="L25" s="18">
        <v>0</v>
      </c>
      <c r="M25" s="18">
        <v>0</v>
      </c>
      <c r="N25" s="7">
        <v>4</v>
      </c>
      <c r="O25" s="14">
        <v>1</v>
      </c>
      <c r="P25" s="14">
        <v>0</v>
      </c>
      <c r="Q25" s="29">
        <f t="shared" si="3"/>
        <v>0</v>
      </c>
      <c r="R25" s="11">
        <v>0</v>
      </c>
      <c r="S25" s="11">
        <v>0</v>
      </c>
      <c r="T25" s="11">
        <v>0</v>
      </c>
      <c r="U25" s="29">
        <f t="shared" si="4"/>
        <v>0</v>
      </c>
      <c r="V25" s="11">
        <v>5</v>
      </c>
      <c r="W25" s="11">
        <v>1</v>
      </c>
      <c r="X25" s="7">
        <v>1</v>
      </c>
      <c r="Y25" s="19">
        <v>2</v>
      </c>
      <c r="Z25" s="19">
        <v>0</v>
      </c>
      <c r="AA25" s="19">
        <v>0</v>
      </c>
      <c r="AB25" s="29">
        <f t="shared" si="5"/>
        <v>1</v>
      </c>
      <c r="AC25" s="19">
        <v>0</v>
      </c>
      <c r="AD25" s="19">
        <v>0</v>
      </c>
      <c r="AE25" s="19">
        <v>0</v>
      </c>
      <c r="AF25" s="29">
        <f t="shared" si="6"/>
        <v>1</v>
      </c>
      <c r="AG25" s="7">
        <v>4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34">
        <f t="shared" si="7"/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5</v>
      </c>
      <c r="AU25" s="7">
        <v>1</v>
      </c>
      <c r="AV25" s="7">
        <v>0</v>
      </c>
      <c r="AW25" s="19">
        <f t="shared" si="8"/>
        <v>1</v>
      </c>
      <c r="AX25" s="7">
        <v>9</v>
      </c>
      <c r="AY25" s="19">
        <v>9</v>
      </c>
      <c r="AZ25" s="19">
        <v>9</v>
      </c>
      <c r="BA25" s="7">
        <v>8</v>
      </c>
      <c r="BB25" s="19">
        <v>8</v>
      </c>
      <c r="BC25" s="19">
        <v>8</v>
      </c>
      <c r="BD25" s="4">
        <v>2</v>
      </c>
      <c r="BE25" s="4">
        <v>0</v>
      </c>
      <c r="BF25" s="4">
        <v>0</v>
      </c>
      <c r="BG25" s="4">
        <v>6</v>
      </c>
      <c r="BH25" s="4">
        <v>5</v>
      </c>
      <c r="BI25" s="4">
        <v>5</v>
      </c>
      <c r="BJ25" s="19">
        <f t="shared" si="9"/>
        <v>23</v>
      </c>
      <c r="BK25" s="4">
        <v>3</v>
      </c>
      <c r="BL25" s="4">
        <v>0</v>
      </c>
      <c r="BM25" s="4">
        <v>0</v>
      </c>
      <c r="BN25" s="4">
        <v>4</v>
      </c>
      <c r="BO25" s="4">
        <v>1</v>
      </c>
      <c r="BP25" s="4">
        <v>1</v>
      </c>
      <c r="BQ25" s="19">
        <f t="shared" si="10"/>
        <v>24</v>
      </c>
    </row>
    <row r="26" spans="1:69" ht="16.5" thickBot="1" x14ac:dyDescent="0.3">
      <c r="A26" s="26" t="s">
        <v>28</v>
      </c>
      <c r="B26" s="47">
        <f>SUM(B4:B25)</f>
        <v>600</v>
      </c>
      <c r="C26" s="48">
        <f>SUM(C4:C25)</f>
        <v>600</v>
      </c>
      <c r="D26" s="49">
        <f>SUM(D4:D25)</f>
        <v>600</v>
      </c>
      <c r="E26" s="50">
        <f t="shared" ref="E26:G26" si="11">SUM(E4:E25)</f>
        <v>1190</v>
      </c>
      <c r="F26" s="51">
        <f t="shared" si="11"/>
        <v>808</v>
      </c>
      <c r="G26" s="52">
        <f t="shared" si="11"/>
        <v>808</v>
      </c>
      <c r="H26" s="28">
        <f t="shared" si="0"/>
        <v>2414</v>
      </c>
      <c r="I26" s="22">
        <f t="shared" si="1"/>
        <v>1249</v>
      </c>
      <c r="J26" s="22">
        <f t="shared" si="2"/>
        <v>1093</v>
      </c>
      <c r="K26" s="8">
        <f t="shared" ref="K26:BF26" si="12">SUM(K4:K25)</f>
        <v>128</v>
      </c>
      <c r="L26" s="8">
        <f t="shared" si="12"/>
        <v>62</v>
      </c>
      <c r="M26" s="8">
        <f t="shared" si="12"/>
        <v>60</v>
      </c>
      <c r="N26" s="8">
        <f t="shared" si="12"/>
        <v>149</v>
      </c>
      <c r="O26" s="8">
        <f t="shared" si="12"/>
        <v>36</v>
      </c>
      <c r="P26" s="15">
        <f t="shared" si="12"/>
        <v>28</v>
      </c>
      <c r="Q26" s="30">
        <f t="shared" si="12"/>
        <v>88</v>
      </c>
      <c r="R26" s="8">
        <f t="shared" si="12"/>
        <v>171</v>
      </c>
      <c r="S26" s="8">
        <f t="shared" si="12"/>
        <v>70</v>
      </c>
      <c r="T26" s="8">
        <f t="shared" si="12"/>
        <v>70</v>
      </c>
      <c r="U26" s="30">
        <f>SUM(U4:U25)</f>
        <v>158</v>
      </c>
      <c r="V26" s="8">
        <f t="shared" si="12"/>
        <v>235</v>
      </c>
      <c r="W26" s="8">
        <f t="shared" si="12"/>
        <v>60</v>
      </c>
      <c r="X26" s="8">
        <f t="shared" si="12"/>
        <v>60</v>
      </c>
      <c r="Y26" s="8">
        <f t="shared" ref="Y26:AA26" si="13">SUM(Y4:Y25)</f>
        <v>126</v>
      </c>
      <c r="Z26" s="8">
        <f t="shared" si="13"/>
        <v>60</v>
      </c>
      <c r="AA26" s="8">
        <f t="shared" si="13"/>
        <v>60</v>
      </c>
      <c r="AB26" s="29">
        <f t="shared" si="5"/>
        <v>278</v>
      </c>
      <c r="AC26" s="8">
        <f t="shared" ref="AC26:AE26" si="14">SUM(AC4:AC25)</f>
        <v>140</v>
      </c>
      <c r="AD26" s="8">
        <f t="shared" si="14"/>
        <v>140</v>
      </c>
      <c r="AE26" s="8">
        <f t="shared" si="14"/>
        <v>32</v>
      </c>
      <c r="AF26" s="29">
        <f t="shared" si="6"/>
        <v>310</v>
      </c>
      <c r="AG26" s="8">
        <f t="shared" si="12"/>
        <v>91</v>
      </c>
      <c r="AH26" s="8">
        <f t="shared" si="12"/>
        <v>60</v>
      </c>
      <c r="AI26" s="8">
        <f t="shared" si="12"/>
        <v>60</v>
      </c>
      <c r="AJ26" s="8">
        <f t="shared" si="12"/>
        <v>84</v>
      </c>
      <c r="AK26" s="8">
        <f t="shared" si="12"/>
        <v>60</v>
      </c>
      <c r="AL26" s="8">
        <f t="shared" si="12"/>
        <v>60</v>
      </c>
      <c r="AM26" s="34">
        <f t="shared" si="7"/>
        <v>430</v>
      </c>
      <c r="AN26" s="8">
        <f t="shared" si="12"/>
        <v>80</v>
      </c>
      <c r="AO26" s="8">
        <f t="shared" si="12"/>
        <v>48</v>
      </c>
      <c r="AP26" s="8">
        <f t="shared" si="12"/>
        <v>42</v>
      </c>
      <c r="AQ26" s="8">
        <f t="shared" si="12"/>
        <v>123</v>
      </c>
      <c r="AR26" s="8">
        <f t="shared" si="12"/>
        <v>100</v>
      </c>
      <c r="AS26" s="8">
        <f t="shared" si="12"/>
        <v>81</v>
      </c>
      <c r="AT26" s="8">
        <f t="shared" si="12"/>
        <v>313</v>
      </c>
      <c r="AU26" s="8">
        <f t="shared" si="12"/>
        <v>100</v>
      </c>
      <c r="AV26" s="8">
        <f t="shared" si="12"/>
        <v>91</v>
      </c>
      <c r="AW26" s="19">
        <f t="shared" si="8"/>
        <v>644</v>
      </c>
      <c r="AX26" s="8">
        <f t="shared" si="12"/>
        <v>90</v>
      </c>
      <c r="AY26" s="8">
        <f t="shared" si="12"/>
        <v>90</v>
      </c>
      <c r="AZ26" s="8">
        <f t="shared" si="12"/>
        <v>90</v>
      </c>
      <c r="BA26" s="8">
        <f t="shared" si="12"/>
        <v>80</v>
      </c>
      <c r="BB26" s="8">
        <f t="shared" si="12"/>
        <v>80</v>
      </c>
      <c r="BC26" s="8">
        <f t="shared" si="12"/>
        <v>80</v>
      </c>
      <c r="BD26" s="3">
        <f t="shared" si="12"/>
        <v>87</v>
      </c>
      <c r="BE26" s="3">
        <f t="shared" si="12"/>
        <v>60</v>
      </c>
      <c r="BF26" s="3">
        <f t="shared" si="12"/>
        <v>62</v>
      </c>
      <c r="BG26" s="3">
        <f t="shared" ref="BG26:BI26" si="15">SUM(BG4:BG25)</f>
        <v>139</v>
      </c>
      <c r="BH26" s="3">
        <f t="shared" si="15"/>
        <v>100</v>
      </c>
      <c r="BI26" s="3">
        <f t="shared" si="15"/>
        <v>94</v>
      </c>
      <c r="BJ26" s="19">
        <f t="shared" si="9"/>
        <v>970</v>
      </c>
      <c r="BK26" s="3">
        <f t="shared" ref="BK26:BM26" si="16">SUM(BK4:BK25)</f>
        <v>179</v>
      </c>
      <c r="BL26" s="3">
        <f t="shared" si="16"/>
        <v>73</v>
      </c>
      <c r="BM26" s="3">
        <f t="shared" si="16"/>
        <v>73</v>
      </c>
      <c r="BN26" s="3">
        <f t="shared" ref="BN26:BP26" si="17">SUM(BN4:BN25)</f>
        <v>199</v>
      </c>
      <c r="BO26" s="3">
        <f t="shared" si="17"/>
        <v>50</v>
      </c>
      <c r="BP26" s="3">
        <f t="shared" si="17"/>
        <v>50</v>
      </c>
      <c r="BQ26" s="19">
        <f>BJ26+BM26+BP26</f>
        <v>1093</v>
      </c>
    </row>
    <row r="27" spans="1:69" x14ac:dyDescent="0.25">
      <c r="A27" s="1"/>
      <c r="B27" s="1"/>
      <c r="C27" s="1"/>
      <c r="D27" s="1"/>
      <c r="E27" s="1"/>
      <c r="F27" s="1"/>
      <c r="G27" s="1"/>
      <c r="K27" s="5"/>
      <c r="L27" s="5"/>
      <c r="M27" s="5"/>
      <c r="N27" s="5"/>
      <c r="O27" s="5"/>
      <c r="P27" s="12"/>
      <c r="R27" s="5"/>
      <c r="S27" s="5"/>
      <c r="T27" s="5"/>
      <c r="V27" s="5"/>
      <c r="W27" s="5"/>
      <c r="X27" s="5"/>
      <c r="Y27" s="5"/>
      <c r="Z27" s="5"/>
      <c r="AA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1"/>
      <c r="BE27" s="1"/>
      <c r="BF27" s="1"/>
      <c r="BG27" s="1"/>
      <c r="BJ27" s="5"/>
    </row>
    <row r="28" spans="1:69" x14ac:dyDescent="0.25">
      <c r="A28" s="1"/>
      <c r="B28" s="1"/>
      <c r="C28" s="1"/>
      <c r="D28" s="1"/>
      <c r="E28" s="1"/>
      <c r="F28" s="1"/>
      <c r="G28" s="1"/>
      <c r="K28" s="5"/>
      <c r="L28" s="5"/>
      <c r="M28" s="5"/>
      <c r="N28" s="5"/>
      <c r="O28" s="5"/>
      <c r="P28" s="12"/>
      <c r="R28" s="5"/>
      <c r="S28" s="5"/>
      <c r="T28" s="5"/>
      <c r="V28" s="5"/>
      <c r="W28" s="5"/>
      <c r="X28" s="5"/>
      <c r="Y28" s="5"/>
      <c r="Z28" s="5"/>
      <c r="AA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1"/>
      <c r="BE28" s="1"/>
      <c r="BF28" s="1"/>
      <c r="BG28" s="1"/>
      <c r="BJ28" s="5"/>
    </row>
    <row r="29" spans="1:69" x14ac:dyDescent="0.25">
      <c r="A29" s="1"/>
      <c r="B29" s="1"/>
      <c r="C29" s="1"/>
      <c r="D29" s="1"/>
      <c r="E29" s="1"/>
      <c r="F29" s="1"/>
      <c r="G29" s="1"/>
      <c r="K29" s="5"/>
      <c r="L29" s="5"/>
      <c r="M29" s="5"/>
      <c r="N29" s="5"/>
      <c r="O29" s="5"/>
      <c r="P29" s="12"/>
      <c r="R29" s="5"/>
      <c r="S29" s="5"/>
      <c r="T29" s="5"/>
      <c r="V29" s="5"/>
      <c r="W29" s="5"/>
      <c r="X29" s="5"/>
      <c r="Y29" s="5"/>
      <c r="Z29" s="5"/>
      <c r="AA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69" x14ac:dyDescent="0.25">
      <c r="A30" s="1"/>
      <c r="B30" s="1"/>
      <c r="C30" s="1"/>
      <c r="D30" s="1"/>
      <c r="E30" s="1"/>
      <c r="F30" s="1"/>
      <c r="G30" s="1"/>
      <c r="K30" s="5"/>
      <c r="L30" s="5"/>
      <c r="M30" s="5"/>
      <c r="N30" s="5"/>
      <c r="O30" s="5"/>
      <c r="P30" s="12"/>
      <c r="R30" s="5"/>
      <c r="S30" s="5"/>
      <c r="T30" s="5"/>
      <c r="V30" s="5"/>
      <c r="W30" s="5"/>
      <c r="X30" s="5"/>
      <c r="Y30" s="5"/>
      <c r="Z30" s="5"/>
      <c r="AA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69" x14ac:dyDescent="0.25"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1"/>
      <c r="BF31" s="1"/>
      <c r="BG31" s="1"/>
      <c r="BH31" s="1"/>
      <c r="BJ31"/>
      <c r="BK31" s="5"/>
    </row>
    <row r="32" spans="1:69" x14ac:dyDescent="0.25"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1"/>
      <c r="BF32" s="1"/>
      <c r="BG32" s="1"/>
      <c r="BH32" s="1"/>
      <c r="BJ32"/>
      <c r="BK32" s="5"/>
    </row>
    <row r="33" spans="56:63" x14ac:dyDescent="0.25">
      <c r="BD33" s="9"/>
      <c r="BJ33"/>
      <c r="BK33" s="9"/>
    </row>
    <row r="34" spans="56:63" x14ac:dyDescent="0.25">
      <c r="BD34" s="9"/>
      <c r="BJ34"/>
      <c r="BK34" s="9"/>
    </row>
    <row r="35" spans="56:63" x14ac:dyDescent="0.25">
      <c r="BD35" s="9"/>
      <c r="BJ35"/>
      <c r="BK35" s="9"/>
    </row>
    <row r="36" spans="56:63" x14ac:dyDescent="0.25">
      <c r="BD36" s="9"/>
      <c r="BJ36"/>
      <c r="BK36" s="9"/>
    </row>
    <row r="37" spans="56:63" x14ac:dyDescent="0.25">
      <c r="BD37" s="9"/>
      <c r="BJ37"/>
      <c r="BK37" s="9"/>
    </row>
    <row r="38" spans="56:63" x14ac:dyDescent="0.25">
      <c r="BD38" s="9"/>
      <c r="BJ38"/>
      <c r="BK38" s="9"/>
    </row>
    <row r="39" spans="56:63" x14ac:dyDescent="0.25">
      <c r="BD39" s="9"/>
      <c r="BJ39"/>
      <c r="BK39" s="9"/>
    </row>
    <row r="40" spans="56:63" x14ac:dyDescent="0.25">
      <c r="BD40" s="9"/>
      <c r="BJ40"/>
      <c r="BK40" s="9"/>
    </row>
    <row r="41" spans="56:63" x14ac:dyDescent="0.25">
      <c r="BD41" s="9"/>
      <c r="BJ41"/>
      <c r="BK41" s="9"/>
    </row>
    <row r="42" spans="56:63" x14ac:dyDescent="0.25">
      <c r="BD42" s="9"/>
      <c r="BJ42"/>
      <c r="BK42" s="9"/>
    </row>
    <row r="43" spans="56:63" x14ac:dyDescent="0.25">
      <c r="BD43" s="9"/>
      <c r="BJ43"/>
      <c r="BK43" s="9"/>
    </row>
    <row r="44" spans="56:63" x14ac:dyDescent="0.25">
      <c r="BD44" s="9"/>
      <c r="BJ44"/>
      <c r="BK44" s="9"/>
    </row>
    <row r="45" spans="56:63" x14ac:dyDescent="0.25">
      <c r="BD45" s="9"/>
      <c r="BJ45"/>
      <c r="BK45" s="9"/>
    </row>
    <row r="46" spans="56:63" x14ac:dyDescent="0.25">
      <c r="BD46" s="9"/>
      <c r="BJ46"/>
      <c r="BK46" s="9"/>
    </row>
    <row r="47" spans="56:63" x14ac:dyDescent="0.25">
      <c r="BD47" s="9"/>
      <c r="BJ47"/>
      <c r="BK47" s="9"/>
    </row>
  </sheetData>
  <mergeCells count="29">
    <mergeCell ref="BK2:BM2"/>
    <mergeCell ref="BQ2:BQ3"/>
    <mergeCell ref="H2:J2"/>
    <mergeCell ref="AF2:AF3"/>
    <mergeCell ref="AW2:AW3"/>
    <mergeCell ref="Y2:AA2"/>
    <mergeCell ref="K2:M2"/>
    <mergeCell ref="N2:P2"/>
    <mergeCell ref="AC2:AE2"/>
    <mergeCell ref="AM2:AM3"/>
    <mergeCell ref="BG2:BI2"/>
    <mergeCell ref="BJ2:BJ3"/>
    <mergeCell ref="BN2:BP2"/>
    <mergeCell ref="B2:D2"/>
    <mergeCell ref="E2:G2"/>
    <mergeCell ref="H1:BF1"/>
    <mergeCell ref="Q2:Q3"/>
    <mergeCell ref="U2:U3"/>
    <mergeCell ref="AB2:AB3"/>
    <mergeCell ref="AT2:AV2"/>
    <mergeCell ref="AX2:AZ2"/>
    <mergeCell ref="BA2:BC2"/>
    <mergeCell ref="BD2:BF2"/>
    <mergeCell ref="V2:X2"/>
    <mergeCell ref="AG2:AI2"/>
    <mergeCell ref="AJ2:AL2"/>
    <mergeCell ref="AN2:AP2"/>
    <mergeCell ref="AQ2:AS2"/>
    <mergeCell ref="R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РЦОД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Повзун Сергей Александрович</dc:creator>
  <cp:lastModifiedBy>Ирина Сергеевна Ложкина</cp:lastModifiedBy>
  <cp:lastPrinted>2021-09-18T05:38:06Z</cp:lastPrinted>
  <dcterms:created xsi:type="dcterms:W3CDTF">2021-04-26T10:28:23Z</dcterms:created>
  <dcterms:modified xsi:type="dcterms:W3CDTF">2022-08-11T08:42:50Z</dcterms:modified>
</cp:coreProperties>
</file>