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СОШ, ООШ" sheetId="1" r:id="rId1"/>
    <sheet name="ДОУ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/>
  <c r="E22"/>
  <c r="F15" i="2"/>
  <c r="F11"/>
  <c r="F5"/>
  <c r="F4"/>
  <c r="F3"/>
  <c r="E15"/>
  <c r="E14"/>
  <c r="E13"/>
  <c r="E12"/>
  <c r="E11"/>
  <c r="E10"/>
  <c r="E9"/>
  <c r="E8"/>
  <c r="E6"/>
  <c r="E5"/>
  <c r="E4"/>
  <c r="E3"/>
  <c r="F3" i="1"/>
  <c r="F5"/>
  <c r="F6"/>
  <c r="F9"/>
  <c r="F11"/>
  <c r="F10"/>
  <c r="F14"/>
  <c r="F13"/>
  <c r="F17"/>
  <c r="F16"/>
  <c r="F18"/>
  <c r="F19"/>
  <c r="F20"/>
  <c r="F22"/>
  <c r="E26"/>
  <c r="E25"/>
  <c r="E23"/>
  <c r="E21"/>
  <c r="E20"/>
  <c r="E6"/>
  <c r="E10"/>
  <c r="E9"/>
  <c r="E8"/>
  <c r="E7"/>
  <c r="E5"/>
  <c r="E4"/>
  <c r="E3"/>
  <c r="E19"/>
  <c r="E17"/>
  <c r="E16"/>
  <c r="E15"/>
  <c r="E14"/>
  <c r="E13"/>
  <c r="E18"/>
  <c r="E12"/>
  <c r="E11"/>
  <c r="F14" i="2" l="1"/>
  <c r="F13"/>
  <c r="F12"/>
  <c r="F10"/>
  <c r="F9"/>
  <c r="F8"/>
  <c r="F7"/>
  <c r="F6"/>
  <c r="E7"/>
  <c r="F26" i="1"/>
  <c r="F24"/>
  <c r="F25"/>
  <c r="F23"/>
  <c r="F21"/>
  <c r="F15"/>
  <c r="F12"/>
  <c r="F8"/>
  <c r="F7"/>
  <c r="F4"/>
</calcChain>
</file>

<file path=xl/sharedStrings.xml><?xml version="1.0" encoding="utf-8"?>
<sst xmlns="http://schemas.openxmlformats.org/spreadsheetml/2006/main" count="83" uniqueCount="60">
  <si>
    <t>СОШ п.Бобровский</t>
  </si>
  <si>
    <t>СОШ п.Выкатной</t>
  </si>
  <si>
    <t>СОШ п.Кедровый</t>
  </si>
  <si>
    <t>СОШ п.Горноправдинск</t>
  </si>
  <si>
    <t>СОШ п.Красноленинский</t>
  </si>
  <si>
    <t>СОШ п.Луговской</t>
  </si>
  <si>
    <t>СОШ д.Шапша</t>
  </si>
  <si>
    <t>СОШ д.Троица</t>
  </si>
  <si>
    <t>СОШ</t>
  </si>
  <si>
    <t>СОШ+ДОУ</t>
  </si>
  <si>
    <t>ООШ</t>
  </si>
  <si>
    <t>ООШ+ДОУ</t>
  </si>
  <si>
    <t>ДОУ</t>
  </si>
  <si>
    <t>НОШ</t>
  </si>
  <si>
    <t>УДО</t>
  </si>
  <si>
    <t>высокий уровень</t>
  </si>
  <si>
    <t>75-100</t>
  </si>
  <si>
    <t>50-74</t>
  </si>
  <si>
    <t>низкий уровень</t>
  </si>
  <si>
    <t>средний уровень</t>
  </si>
  <si>
    <t>соответствие критериям</t>
  </si>
  <si>
    <t>частичное соответствие</t>
  </si>
  <si>
    <t>СОШ с.Батово</t>
  </si>
  <si>
    <t>СОШ с.Елизарово</t>
  </si>
  <si>
    <t>СОШ с.Кышик</t>
  </si>
  <si>
    <t>СОШ с.Сибирский</t>
  </si>
  <si>
    <t>СОШ с.Согом</t>
  </si>
  <si>
    <t>СОШ с.Селиярово</t>
  </si>
  <si>
    <t>СОШ сЦингалы</t>
  </si>
  <si>
    <t>ООШ д.Белогорье</t>
  </si>
  <si>
    <t>ООШ п.Пырьях</t>
  </si>
  <si>
    <t>ООШ д.Ягурьях</t>
  </si>
  <si>
    <t>ООШ с.Тюли</t>
  </si>
  <si>
    <t>ООШ с.Реполово</t>
  </si>
  <si>
    <t>НОШ п.Горноправдинск</t>
  </si>
  <si>
    <t>не соответствие критериям</t>
  </si>
  <si>
    <t>СОШ п.Горнопр.</t>
  </si>
  <si>
    <t>Балл ОУ</t>
  </si>
  <si>
    <t>Балл комитета</t>
  </si>
  <si>
    <t>% соответствия</t>
  </si>
  <si>
    <t>Уровень</t>
  </si>
  <si>
    <t>ОУ</t>
  </si>
  <si>
    <t>ДОУ "Мишутка" д.Белогорье</t>
  </si>
  <si>
    <t>ДОУ "Ёлочка" п.Бобровский</t>
  </si>
  <si>
    <t>ДОУ "Родничок" п.Выкатной</t>
  </si>
  <si>
    <t>ДОУ "Сказка" п.Горнопр-ск</t>
  </si>
  <si>
    <t>ДОУ "Берёзка" п.Горнопр-ск</t>
  </si>
  <si>
    <t>ДОУ "Голубок" п.Луговской</t>
  </si>
  <si>
    <t>ДОУ "Росинка с.Троица"</t>
  </si>
  <si>
    <t>ДОУ "Чебурашка" с.Тюли</t>
  </si>
  <si>
    <t>ДОУ "Лучик" п.Урманный</t>
  </si>
  <si>
    <t>ДОУ "Светлячок" д.Шапша</t>
  </si>
  <si>
    <t>ДОУ "Улыбка" д.Ярки</t>
  </si>
  <si>
    <t>ДОУ "Колобок" п.Пырьях</t>
  </si>
  <si>
    <t>49 и ниже</t>
  </si>
  <si>
    <t>Критерии и показатели эффективности деятельности общеобразовательных учреждений,
эффективности деятельности и качества труда директоров общеобразовательных учреждений</t>
  </si>
  <si>
    <t>СОШ п.Кирпичный</t>
  </si>
  <si>
    <t>СОШ с.Нялинское</t>
  </si>
  <si>
    <t>ДОУ "Солнышко" п.Кедровый</t>
  </si>
  <si>
    <t xml:space="preserve">Критерии и показатели эффективности деятельности общеобразовательных учреждений,
эффективности деятельности и качества труда директоров общеобразовательных учреждений за 2019 год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</si>
</sst>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2" fontId="1" fillId="5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J20" sqref="J20"/>
    </sheetView>
  </sheetViews>
  <sheetFormatPr defaultRowHeight="15"/>
  <cols>
    <col min="1" max="1" width="6.42578125" customWidth="1"/>
    <col min="2" max="2" width="33.5703125" customWidth="1"/>
    <col min="5" max="5" width="13.140625" customWidth="1"/>
    <col min="6" max="6" width="21.7109375" customWidth="1"/>
    <col min="7" max="7" width="5.42578125" customWidth="1"/>
    <col min="8" max="8" width="22.7109375" customWidth="1"/>
    <col min="9" max="9" width="9.85546875" customWidth="1"/>
    <col min="10" max="10" width="20.85546875" customWidth="1"/>
    <col min="11" max="11" width="6" customWidth="1"/>
  </cols>
  <sheetData>
    <row r="1" spans="1:12" ht="72.75" customHeight="1">
      <c r="B1" s="40" t="s">
        <v>59</v>
      </c>
      <c r="C1" s="41"/>
      <c r="D1" s="41"/>
      <c r="E1" s="41"/>
      <c r="F1" s="41"/>
    </row>
    <row r="2" spans="1:12" ht="52.5" customHeight="1">
      <c r="A2" s="1"/>
      <c r="B2" s="21" t="s">
        <v>41</v>
      </c>
      <c r="C2" s="21" t="s">
        <v>37</v>
      </c>
      <c r="D2" s="21" t="s">
        <v>38</v>
      </c>
      <c r="E2" s="21" t="s">
        <v>39</v>
      </c>
      <c r="F2" s="21" t="s">
        <v>40</v>
      </c>
    </row>
    <row r="3" spans="1:12" ht="18.75">
      <c r="A3" s="3">
        <v>1</v>
      </c>
      <c r="B3" s="30" t="s">
        <v>0</v>
      </c>
      <c r="C3" s="31">
        <v>40</v>
      </c>
      <c r="D3" s="31">
        <v>34</v>
      </c>
      <c r="E3" s="31">
        <f>D3*100/46</f>
        <v>73.913043478260875</v>
      </c>
      <c r="F3" s="32" t="str">
        <f>H13</f>
        <v>средний уровень</v>
      </c>
      <c r="H3" s="8" t="s">
        <v>8</v>
      </c>
      <c r="I3" s="9">
        <v>46</v>
      </c>
      <c r="J3" s="9" t="s">
        <v>36</v>
      </c>
      <c r="K3" s="9">
        <v>44</v>
      </c>
    </row>
    <row r="4" spans="1:12" ht="18.75">
      <c r="A4" s="3">
        <v>2</v>
      </c>
      <c r="B4" s="30" t="s">
        <v>1</v>
      </c>
      <c r="C4" s="31">
        <v>33</v>
      </c>
      <c r="D4" s="31">
        <v>32</v>
      </c>
      <c r="E4" s="31">
        <f>D4*100/46</f>
        <v>69.565217391304344</v>
      </c>
      <c r="F4" s="32" t="str">
        <f>H13</f>
        <v>средний уровень</v>
      </c>
      <c r="H4" s="8" t="s">
        <v>9</v>
      </c>
      <c r="I4" s="9">
        <v>54</v>
      </c>
      <c r="J4" s="9"/>
      <c r="K4" s="9"/>
    </row>
    <row r="5" spans="1:12" ht="18.75">
      <c r="A5" s="3">
        <v>3</v>
      </c>
      <c r="B5" s="30" t="s">
        <v>2</v>
      </c>
      <c r="C5" s="31">
        <v>34</v>
      </c>
      <c r="D5" s="31">
        <v>33</v>
      </c>
      <c r="E5" s="31">
        <f>D5*100/46</f>
        <v>71.739130434782609</v>
      </c>
      <c r="F5" s="32" t="str">
        <f>H13</f>
        <v>средний уровень</v>
      </c>
      <c r="H5" s="8" t="s">
        <v>10</v>
      </c>
      <c r="I5" s="9">
        <v>44</v>
      </c>
      <c r="J5" s="9"/>
      <c r="K5" s="9"/>
    </row>
    <row r="6" spans="1:12" ht="18.75">
      <c r="A6" s="3">
        <v>4</v>
      </c>
      <c r="B6" s="30" t="s">
        <v>3</v>
      </c>
      <c r="C6" s="31">
        <v>31</v>
      </c>
      <c r="D6" s="31">
        <v>31</v>
      </c>
      <c r="E6" s="31">
        <f>D6*100/44</f>
        <v>70.454545454545453</v>
      </c>
      <c r="F6" s="32" t="str">
        <f>H13</f>
        <v>средний уровень</v>
      </c>
      <c r="H6" s="38" t="s">
        <v>11</v>
      </c>
      <c r="I6" s="39">
        <v>54</v>
      </c>
      <c r="J6" s="9"/>
      <c r="K6" s="9"/>
    </row>
    <row r="7" spans="1:12" ht="18.75">
      <c r="A7" s="3">
        <v>5</v>
      </c>
      <c r="B7" s="30" t="s">
        <v>4</v>
      </c>
      <c r="C7" s="31">
        <v>35.5</v>
      </c>
      <c r="D7" s="31">
        <v>32</v>
      </c>
      <c r="E7" s="31">
        <f>D7*100/46</f>
        <v>69.565217391304344</v>
      </c>
      <c r="F7" s="32" t="str">
        <f>H13</f>
        <v>средний уровень</v>
      </c>
      <c r="H7" s="8" t="s">
        <v>12</v>
      </c>
      <c r="I7" s="9">
        <v>30</v>
      </c>
      <c r="J7" s="9"/>
      <c r="K7" s="9"/>
    </row>
    <row r="8" spans="1:12" ht="18.75">
      <c r="A8" s="3">
        <v>6</v>
      </c>
      <c r="B8" s="19" t="s">
        <v>5</v>
      </c>
      <c r="C8" s="6">
        <v>32</v>
      </c>
      <c r="D8" s="6">
        <v>37</v>
      </c>
      <c r="E8" s="6">
        <f>D8*100/46</f>
        <v>80.434782608695656</v>
      </c>
      <c r="F8" s="7" t="str">
        <f>H12</f>
        <v>высокий уровень</v>
      </c>
      <c r="H8" s="8" t="s">
        <v>14</v>
      </c>
      <c r="I8" s="9">
        <v>35</v>
      </c>
      <c r="J8" s="9"/>
      <c r="K8" s="9"/>
    </row>
    <row r="9" spans="1:12" ht="18.75">
      <c r="A9" s="3">
        <v>7</v>
      </c>
      <c r="B9" s="30" t="s">
        <v>6</v>
      </c>
      <c r="C9" s="31">
        <v>39</v>
      </c>
      <c r="D9" s="31">
        <v>33</v>
      </c>
      <c r="E9" s="31">
        <f>D9*100/46</f>
        <v>71.739130434782609</v>
      </c>
      <c r="F9" s="32" t="str">
        <f>H13</f>
        <v>средний уровень</v>
      </c>
      <c r="H9" s="8" t="s">
        <v>13</v>
      </c>
      <c r="I9" s="9">
        <v>40</v>
      </c>
      <c r="J9" s="9"/>
      <c r="K9" s="9"/>
    </row>
    <row r="10" spans="1:12" ht="18.75">
      <c r="A10" s="3">
        <v>8</v>
      </c>
      <c r="B10" s="19" t="s">
        <v>7</v>
      </c>
      <c r="C10" s="6">
        <v>36</v>
      </c>
      <c r="D10" s="6">
        <v>36</v>
      </c>
      <c r="E10" s="6">
        <f>D10*100/46</f>
        <v>78.260869565217391</v>
      </c>
      <c r="F10" s="7" t="str">
        <f>H12</f>
        <v>высокий уровень</v>
      </c>
    </row>
    <row r="11" spans="1:12" ht="18.75">
      <c r="A11" s="3">
        <v>9</v>
      </c>
      <c r="B11" s="19" t="s">
        <v>22</v>
      </c>
      <c r="C11" s="6">
        <v>45</v>
      </c>
      <c r="D11" s="6">
        <v>42</v>
      </c>
      <c r="E11" s="6">
        <f t="shared" ref="E11:E19" si="0">D11*100/54</f>
        <v>77.777777777777771</v>
      </c>
      <c r="F11" s="7" t="str">
        <f>H12</f>
        <v>высокий уровень</v>
      </c>
    </row>
    <row r="12" spans="1:12" ht="30.75" customHeight="1">
      <c r="A12" s="3">
        <v>10</v>
      </c>
      <c r="B12" s="19" t="s">
        <v>23</v>
      </c>
      <c r="C12" s="7">
        <v>52</v>
      </c>
      <c r="D12" s="7">
        <v>49</v>
      </c>
      <c r="E12" s="6">
        <f t="shared" si="0"/>
        <v>90.740740740740748</v>
      </c>
      <c r="F12" s="7" t="str">
        <f>H12</f>
        <v>высокий уровень</v>
      </c>
      <c r="H12" s="11" t="s">
        <v>15</v>
      </c>
      <c r="I12" s="12" t="s">
        <v>16</v>
      </c>
      <c r="J12" s="42" t="s">
        <v>20</v>
      </c>
      <c r="K12" s="43"/>
      <c r="L12" s="43"/>
    </row>
    <row r="13" spans="1:12" ht="24" customHeight="1">
      <c r="A13" s="3">
        <v>11</v>
      </c>
      <c r="B13" s="19" t="s">
        <v>24</v>
      </c>
      <c r="C13" s="7">
        <v>29</v>
      </c>
      <c r="D13" s="7">
        <v>41</v>
      </c>
      <c r="E13" s="6">
        <f t="shared" si="0"/>
        <v>75.925925925925924</v>
      </c>
      <c r="F13" s="7" t="str">
        <f>H12</f>
        <v>высокий уровень</v>
      </c>
      <c r="H13" s="13" t="s">
        <v>19</v>
      </c>
      <c r="I13" s="14" t="s">
        <v>17</v>
      </c>
      <c r="J13" s="46" t="s">
        <v>21</v>
      </c>
      <c r="K13" s="47"/>
      <c r="L13" s="47"/>
    </row>
    <row r="14" spans="1:12" ht="33" customHeight="1">
      <c r="A14" s="3">
        <v>12</v>
      </c>
      <c r="B14" s="19" t="s">
        <v>57</v>
      </c>
      <c r="C14" s="7">
        <v>47</v>
      </c>
      <c r="D14" s="7">
        <v>45</v>
      </c>
      <c r="E14" s="6">
        <f t="shared" si="0"/>
        <v>83.333333333333329</v>
      </c>
      <c r="F14" s="7" t="str">
        <f>H12</f>
        <v>высокий уровень</v>
      </c>
      <c r="H14" s="15" t="s">
        <v>18</v>
      </c>
      <c r="I14" s="16" t="s">
        <v>54</v>
      </c>
      <c r="J14" s="44" t="s">
        <v>35</v>
      </c>
      <c r="K14" s="45"/>
      <c r="L14" s="45"/>
    </row>
    <row r="15" spans="1:12" ht="18.75">
      <c r="A15" s="3">
        <v>13</v>
      </c>
      <c r="B15" s="30" t="s">
        <v>25</v>
      </c>
      <c r="C15" s="32">
        <v>47</v>
      </c>
      <c r="D15" s="32">
        <v>40</v>
      </c>
      <c r="E15" s="31">
        <f t="shared" si="0"/>
        <v>74.074074074074076</v>
      </c>
      <c r="F15" s="32" t="str">
        <f>H13</f>
        <v>средний уровень</v>
      </c>
    </row>
    <row r="16" spans="1:12" ht="18.75">
      <c r="A16" s="3">
        <v>14</v>
      </c>
      <c r="B16" s="19" t="s">
        <v>26</v>
      </c>
      <c r="C16" s="7">
        <v>47</v>
      </c>
      <c r="D16" s="7">
        <v>44</v>
      </c>
      <c r="E16" s="6">
        <f t="shared" si="0"/>
        <v>81.481481481481481</v>
      </c>
      <c r="F16" s="7" t="str">
        <f>H12</f>
        <v>высокий уровень</v>
      </c>
    </row>
    <row r="17" spans="1:12" ht="18.75">
      <c r="A17" s="3">
        <v>15</v>
      </c>
      <c r="B17" s="19" t="s">
        <v>27</v>
      </c>
      <c r="C17" s="7">
        <v>45</v>
      </c>
      <c r="D17" s="7">
        <v>44</v>
      </c>
      <c r="E17" s="6">
        <f t="shared" si="0"/>
        <v>81.481481481481481</v>
      </c>
      <c r="F17" s="7" t="str">
        <f>H12</f>
        <v>высокий уровень</v>
      </c>
    </row>
    <row r="18" spans="1:12" ht="18.75">
      <c r="A18" s="3">
        <v>16</v>
      </c>
      <c r="B18" s="30" t="s">
        <v>56</v>
      </c>
      <c r="C18" s="32">
        <v>41</v>
      </c>
      <c r="D18" s="32">
        <v>38</v>
      </c>
      <c r="E18" s="31">
        <f t="shared" si="0"/>
        <v>70.370370370370367</v>
      </c>
      <c r="F18" s="32" t="str">
        <f>H13</f>
        <v>средний уровень</v>
      </c>
    </row>
    <row r="19" spans="1:12" ht="18.75">
      <c r="A19" s="3">
        <v>17</v>
      </c>
      <c r="B19" s="19" t="s">
        <v>28</v>
      </c>
      <c r="C19" s="7">
        <v>48</v>
      </c>
      <c r="D19" s="7">
        <v>42</v>
      </c>
      <c r="E19" s="6">
        <f t="shared" si="0"/>
        <v>77.777777777777771</v>
      </c>
      <c r="F19" s="7" t="str">
        <f>H12</f>
        <v>высокий уровень</v>
      </c>
      <c r="L19" s="10"/>
    </row>
    <row r="20" spans="1:12" ht="18.75">
      <c r="A20" s="3">
        <v>18</v>
      </c>
      <c r="B20" s="19" t="s">
        <v>29</v>
      </c>
      <c r="C20" s="7">
        <v>38</v>
      </c>
      <c r="D20" s="7">
        <v>33</v>
      </c>
      <c r="E20" s="6">
        <f>D20*100/44</f>
        <v>75</v>
      </c>
      <c r="F20" s="7" t="str">
        <f>H12</f>
        <v>высокий уровень</v>
      </c>
    </row>
    <row r="21" spans="1:12" ht="18.75">
      <c r="A21" s="3">
        <v>19</v>
      </c>
      <c r="B21" s="30" t="s">
        <v>30</v>
      </c>
      <c r="C21" s="32">
        <v>35</v>
      </c>
      <c r="D21" s="32">
        <v>31</v>
      </c>
      <c r="E21" s="31">
        <f>D21*100/44</f>
        <v>70.454545454545453</v>
      </c>
      <c r="F21" s="32" t="str">
        <f>H13</f>
        <v>средний уровень</v>
      </c>
    </row>
    <row r="22" spans="1:12" ht="18.75">
      <c r="A22" s="3">
        <v>20</v>
      </c>
      <c r="B22" s="30" t="s">
        <v>31</v>
      </c>
      <c r="C22" s="32">
        <v>46</v>
      </c>
      <c r="D22" s="32">
        <v>37</v>
      </c>
      <c r="E22" s="31">
        <f>D22*100/54</f>
        <v>68.518518518518519</v>
      </c>
      <c r="F22" s="32" t="str">
        <f>H13</f>
        <v>средний уровень</v>
      </c>
    </row>
    <row r="23" spans="1:12" ht="18.75">
      <c r="A23" s="3">
        <v>21</v>
      </c>
      <c r="B23" s="30" t="s">
        <v>32</v>
      </c>
      <c r="C23" s="32">
        <v>35</v>
      </c>
      <c r="D23" s="32">
        <v>29</v>
      </c>
      <c r="E23" s="31">
        <f>D23*100/44</f>
        <v>65.909090909090907</v>
      </c>
      <c r="F23" s="32" t="str">
        <f>H13</f>
        <v>средний уровень</v>
      </c>
    </row>
    <row r="24" spans="1:12" ht="18.75">
      <c r="A24" s="3">
        <v>22</v>
      </c>
      <c r="B24" s="30" t="s">
        <v>33</v>
      </c>
      <c r="C24" s="32">
        <v>37</v>
      </c>
      <c r="D24" s="32">
        <v>33</v>
      </c>
      <c r="E24" s="31">
        <f>D24*100/54</f>
        <v>61.111111111111114</v>
      </c>
      <c r="F24" s="32" t="str">
        <f>H12</f>
        <v>высокий уровень</v>
      </c>
    </row>
    <row r="25" spans="1:12" ht="18.75">
      <c r="A25" s="3">
        <v>23</v>
      </c>
      <c r="B25" s="19" t="s">
        <v>34</v>
      </c>
      <c r="C25" s="7">
        <v>40</v>
      </c>
      <c r="D25" s="7">
        <v>40</v>
      </c>
      <c r="E25" s="6">
        <f>D25*100/40</f>
        <v>100</v>
      </c>
      <c r="F25" s="7" t="str">
        <f>H12</f>
        <v>высокий уровень</v>
      </c>
    </row>
    <row r="26" spans="1:12" ht="18.75">
      <c r="A26" s="3">
        <v>24</v>
      </c>
      <c r="B26" s="35" t="s">
        <v>14</v>
      </c>
      <c r="C26" s="36">
        <v>35</v>
      </c>
      <c r="D26" s="36">
        <v>33</v>
      </c>
      <c r="E26" s="37">
        <f>D26*100/35</f>
        <v>94.285714285714292</v>
      </c>
      <c r="F26" s="36" t="str">
        <f>H12</f>
        <v>высокий уровень</v>
      </c>
    </row>
    <row r="27" spans="1:12">
      <c r="A27" s="2"/>
    </row>
    <row r="28" spans="1:12">
      <c r="A28" s="2"/>
    </row>
    <row r="29" spans="1:12">
      <c r="A29" s="2"/>
    </row>
  </sheetData>
  <mergeCells count="4">
    <mergeCell ref="B1:F1"/>
    <mergeCell ref="J12:L12"/>
    <mergeCell ref="J14:L14"/>
    <mergeCell ref="J13:L13"/>
  </mergeCells>
  <pageMargins left="0.25" right="0.25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workbookViewId="0">
      <selection activeCell="E19" sqref="E19"/>
    </sheetView>
  </sheetViews>
  <sheetFormatPr defaultRowHeight="15"/>
  <cols>
    <col min="2" max="2" width="39.42578125" customWidth="1"/>
    <col min="6" max="6" width="22" customWidth="1"/>
    <col min="8" max="8" width="24.140625" customWidth="1"/>
    <col min="11" max="11" width="14.42578125" customWidth="1"/>
  </cols>
  <sheetData>
    <row r="1" spans="2:12" ht="73.5" customHeight="1">
      <c r="B1" s="48" t="s">
        <v>55</v>
      </c>
      <c r="C1" s="48"/>
      <c r="D1" s="48"/>
      <c r="E1" s="48"/>
      <c r="F1" s="48"/>
    </row>
    <row r="2" spans="2:12" ht="56.25">
      <c r="B2" s="21" t="s">
        <v>41</v>
      </c>
      <c r="C2" s="21" t="s">
        <v>37</v>
      </c>
      <c r="D2" s="21" t="s">
        <v>38</v>
      </c>
      <c r="E2" s="21" t="s">
        <v>39</v>
      </c>
      <c r="F2" s="21" t="s">
        <v>40</v>
      </c>
    </row>
    <row r="3" spans="2:12" ht="18.75">
      <c r="B3" s="28" t="s">
        <v>42</v>
      </c>
      <c r="C3" s="33">
        <v>15</v>
      </c>
      <c r="D3" s="33">
        <v>13</v>
      </c>
      <c r="E3" s="33">
        <f>D3*100/30</f>
        <v>43.333333333333336</v>
      </c>
      <c r="F3" s="29" t="str">
        <f>H14</f>
        <v>низкий уровень</v>
      </c>
      <c r="H3" s="8" t="s">
        <v>8</v>
      </c>
      <c r="I3" s="9">
        <v>46</v>
      </c>
      <c r="J3" s="9" t="s">
        <v>36</v>
      </c>
      <c r="K3" s="9">
        <v>44</v>
      </c>
    </row>
    <row r="4" spans="2:12" ht="18.75">
      <c r="B4" s="18" t="s">
        <v>43</v>
      </c>
      <c r="C4" s="31">
        <v>23</v>
      </c>
      <c r="D4" s="31">
        <v>21</v>
      </c>
      <c r="E4" s="31">
        <f>D4*100/30</f>
        <v>70</v>
      </c>
      <c r="F4" s="5" t="str">
        <f>H13</f>
        <v>средний уровень</v>
      </c>
      <c r="H4" s="8" t="s">
        <v>9</v>
      </c>
      <c r="I4" s="9">
        <v>54</v>
      </c>
      <c r="J4" s="9"/>
      <c r="K4" s="9"/>
    </row>
    <row r="5" spans="2:12" ht="18.75">
      <c r="B5" s="19" t="s">
        <v>44</v>
      </c>
      <c r="C5" s="6">
        <v>28</v>
      </c>
      <c r="D5" s="6">
        <v>25</v>
      </c>
      <c r="E5" s="6">
        <f>D5*100/30</f>
        <v>83.333333333333329</v>
      </c>
      <c r="F5" s="7" t="str">
        <f>H12</f>
        <v>высокий уровень</v>
      </c>
      <c r="H5" s="8" t="s">
        <v>10</v>
      </c>
      <c r="I5" s="9">
        <v>44</v>
      </c>
      <c r="J5" s="9"/>
      <c r="K5" s="9"/>
    </row>
    <row r="6" spans="2:12" ht="18.75">
      <c r="B6" s="17" t="s">
        <v>45</v>
      </c>
      <c r="C6" s="6">
        <v>32</v>
      </c>
      <c r="D6" s="6">
        <v>27</v>
      </c>
      <c r="E6" s="6">
        <f>D6*100/30</f>
        <v>90</v>
      </c>
      <c r="F6" s="4" t="str">
        <f>H12</f>
        <v>высокий уровень</v>
      </c>
      <c r="H6" s="38" t="s">
        <v>11</v>
      </c>
      <c r="I6" s="39">
        <v>54</v>
      </c>
      <c r="J6" s="9"/>
      <c r="K6" s="9"/>
    </row>
    <row r="7" spans="2:12" ht="18.75">
      <c r="B7" s="17" t="s">
        <v>46</v>
      </c>
      <c r="C7" s="6">
        <v>27</v>
      </c>
      <c r="D7" s="6">
        <v>24</v>
      </c>
      <c r="E7" s="6">
        <f t="shared" ref="E7" si="0">D7*100/31</f>
        <v>77.41935483870968</v>
      </c>
      <c r="F7" s="4" t="str">
        <f>H12</f>
        <v>высокий уровень</v>
      </c>
      <c r="H7" s="8" t="s">
        <v>12</v>
      </c>
      <c r="I7" s="9">
        <v>30</v>
      </c>
      <c r="J7" s="9"/>
      <c r="K7" s="9"/>
    </row>
    <row r="8" spans="2:12" ht="18.75">
      <c r="B8" s="17" t="s">
        <v>58</v>
      </c>
      <c r="C8" s="6">
        <v>30</v>
      </c>
      <c r="D8" s="6">
        <v>24</v>
      </c>
      <c r="E8" s="6">
        <f t="shared" ref="E8:E15" si="1">D8*100/30</f>
        <v>80</v>
      </c>
      <c r="F8" s="4" t="str">
        <f>H12</f>
        <v>высокий уровень</v>
      </c>
      <c r="H8" s="8" t="s">
        <v>14</v>
      </c>
      <c r="I8" s="9">
        <v>35</v>
      </c>
      <c r="J8" s="9"/>
      <c r="K8" s="9"/>
    </row>
    <row r="9" spans="2:12" ht="18.75">
      <c r="B9" s="17" t="s">
        <v>47</v>
      </c>
      <c r="C9" s="6">
        <v>26</v>
      </c>
      <c r="D9" s="6">
        <v>25</v>
      </c>
      <c r="E9" s="6">
        <f t="shared" si="1"/>
        <v>83.333333333333329</v>
      </c>
      <c r="F9" s="4" t="str">
        <f>H12</f>
        <v>высокий уровень</v>
      </c>
      <c r="H9" s="8" t="s">
        <v>13</v>
      </c>
      <c r="I9" s="9">
        <v>40</v>
      </c>
      <c r="J9" s="9"/>
      <c r="K9" s="9"/>
    </row>
    <row r="10" spans="2:12" ht="18.75">
      <c r="B10" s="18" t="s">
        <v>48</v>
      </c>
      <c r="C10" s="31">
        <v>23</v>
      </c>
      <c r="D10" s="31">
        <v>17</v>
      </c>
      <c r="E10" s="31">
        <f t="shared" si="1"/>
        <v>56.666666666666664</v>
      </c>
      <c r="F10" s="5" t="str">
        <f>H13</f>
        <v>средний уровень</v>
      </c>
    </row>
    <row r="11" spans="2:12" ht="18.75">
      <c r="B11" s="18" t="s">
        <v>49</v>
      </c>
      <c r="C11" s="31">
        <v>22</v>
      </c>
      <c r="D11" s="31">
        <v>19</v>
      </c>
      <c r="E11" s="31">
        <f t="shared" si="1"/>
        <v>63.333333333333336</v>
      </c>
      <c r="F11" s="5" t="str">
        <f>H13</f>
        <v>средний уровень</v>
      </c>
    </row>
    <row r="12" spans="2:12" ht="24.75" customHeight="1">
      <c r="B12" s="18" t="s">
        <v>50</v>
      </c>
      <c r="C12" s="31">
        <v>25</v>
      </c>
      <c r="D12" s="31">
        <v>20</v>
      </c>
      <c r="E12" s="31">
        <f t="shared" si="1"/>
        <v>66.666666666666671</v>
      </c>
      <c r="F12" s="5" t="str">
        <f>H13</f>
        <v>средний уровень</v>
      </c>
      <c r="H12" s="11" t="s">
        <v>15</v>
      </c>
      <c r="I12" s="12" t="s">
        <v>16</v>
      </c>
      <c r="J12" s="42" t="s">
        <v>20</v>
      </c>
      <c r="K12" s="43"/>
      <c r="L12" s="43"/>
    </row>
    <row r="13" spans="2:12" ht="21" customHeight="1">
      <c r="B13" s="17" t="s">
        <v>51</v>
      </c>
      <c r="C13" s="6">
        <v>29</v>
      </c>
      <c r="D13" s="6">
        <v>26</v>
      </c>
      <c r="E13" s="6">
        <f t="shared" si="1"/>
        <v>86.666666666666671</v>
      </c>
      <c r="F13" s="4" t="str">
        <f>H12</f>
        <v>высокий уровень</v>
      </c>
      <c r="H13" s="13" t="s">
        <v>19</v>
      </c>
      <c r="I13" s="14" t="s">
        <v>17</v>
      </c>
      <c r="J13" s="46" t="s">
        <v>21</v>
      </c>
      <c r="K13" s="47"/>
      <c r="L13" s="47"/>
    </row>
    <row r="14" spans="2:12" ht="33" customHeight="1">
      <c r="B14" s="18" t="s">
        <v>52</v>
      </c>
      <c r="C14" s="31">
        <v>22</v>
      </c>
      <c r="D14" s="31">
        <v>18</v>
      </c>
      <c r="E14" s="31">
        <f t="shared" si="1"/>
        <v>60</v>
      </c>
      <c r="F14" s="5" t="str">
        <f>H13</f>
        <v>средний уровень</v>
      </c>
      <c r="H14" s="15" t="s">
        <v>18</v>
      </c>
      <c r="I14" s="16" t="s">
        <v>54</v>
      </c>
      <c r="J14" s="44" t="s">
        <v>35</v>
      </c>
      <c r="K14" s="45"/>
      <c r="L14" s="45"/>
    </row>
    <row r="15" spans="2:12" ht="18.75">
      <c r="B15" s="28" t="s">
        <v>53</v>
      </c>
      <c r="C15" s="34">
        <v>16</v>
      </c>
      <c r="D15" s="34">
        <v>11</v>
      </c>
      <c r="E15" s="33">
        <f t="shared" si="1"/>
        <v>36.666666666666664</v>
      </c>
      <c r="F15" s="29" t="str">
        <f>H14</f>
        <v>низкий уровень</v>
      </c>
    </row>
    <row r="16" spans="2:12" ht="18.75">
      <c r="B16" s="22"/>
      <c r="C16" s="23"/>
      <c r="D16" s="23"/>
      <c r="E16" s="24"/>
      <c r="F16" s="23"/>
    </row>
    <row r="17" spans="2:12" ht="18.75">
      <c r="B17" s="22"/>
      <c r="C17" s="23"/>
      <c r="D17" s="23"/>
      <c r="E17" s="24"/>
      <c r="F17" s="23"/>
    </row>
    <row r="18" spans="2:12" ht="18.75">
      <c r="B18" s="22"/>
      <c r="C18" s="23"/>
      <c r="D18" s="23"/>
      <c r="E18" s="24"/>
      <c r="F18" s="23"/>
      <c r="L18" s="10"/>
    </row>
    <row r="19" spans="2:12" ht="18.75">
      <c r="B19" s="22"/>
      <c r="C19" s="23"/>
      <c r="D19" s="23"/>
      <c r="E19" s="24"/>
      <c r="F19" s="23"/>
    </row>
    <row r="20" spans="2:12" ht="18.75">
      <c r="B20" s="22"/>
      <c r="C20" s="23"/>
      <c r="D20" s="23"/>
      <c r="E20" s="24"/>
      <c r="F20" s="23"/>
    </row>
    <row r="21" spans="2:12" ht="18.75">
      <c r="B21" s="22"/>
      <c r="C21" s="23"/>
      <c r="D21" s="23"/>
      <c r="E21" s="24"/>
      <c r="F21" s="23"/>
    </row>
    <row r="22" spans="2:12" ht="18.75">
      <c r="B22" s="22"/>
      <c r="C22" s="23"/>
      <c r="D22" s="23"/>
      <c r="E22" s="24"/>
      <c r="F22" s="23"/>
    </row>
    <row r="23" spans="2:12" ht="18.75">
      <c r="B23" s="22"/>
      <c r="C23" s="23"/>
      <c r="D23" s="23"/>
      <c r="E23" s="24"/>
      <c r="F23" s="23"/>
    </row>
    <row r="24" spans="2:12" ht="18.75">
      <c r="B24" s="22"/>
      <c r="C24" s="23"/>
      <c r="D24" s="23"/>
      <c r="E24" s="24"/>
      <c r="F24" s="23"/>
    </row>
    <row r="25" spans="2:12" ht="18.75">
      <c r="B25" s="25"/>
      <c r="C25" s="26"/>
      <c r="D25" s="26"/>
      <c r="E25" s="27"/>
      <c r="F25" s="26"/>
    </row>
    <row r="26" spans="2:12">
      <c r="B26" s="20"/>
      <c r="C26" s="20"/>
      <c r="D26" s="20"/>
      <c r="E26" s="20"/>
      <c r="F26" s="20"/>
    </row>
  </sheetData>
  <mergeCells count="4">
    <mergeCell ref="B1:F1"/>
    <mergeCell ref="J12:L12"/>
    <mergeCell ref="J13:L13"/>
    <mergeCell ref="J14:L14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СОШ, ООШ</vt:lpstr>
      <vt:lpstr>ДОУ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ДудоваСВ</dc:creator>
  <cp:lastModifiedBy>ЧанышеваТВ</cp:lastModifiedBy>
  <cp:lastPrinted>2018-11-15T06:51:21Z</cp:lastPrinted>
  <dcterms:created xsi:type="dcterms:W3CDTF">2018-11-15T05:20:29Z</dcterms:created>
  <dcterms:modified xsi:type="dcterms:W3CDTF">2020-02-29T05:47:46Z</dcterms:modified>
</cp:coreProperties>
</file>